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<sst xmlns="http://schemas.openxmlformats.org/spreadsheetml/2006/main" count="52" uniqueCount="44">
  <si>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科  目  名  稱</t>
  </si>
  <si>
    <t>累計折舊</t>
  </si>
  <si>
    <t>累計攤銷</t>
  </si>
  <si>
    <t>無形資產淨額</t>
  </si>
  <si>
    <t>固定資產淨額</t>
  </si>
  <si>
    <t>無形資產</t>
  </si>
  <si>
    <t>固定資產及無形資產合計</t>
  </si>
  <si>
    <t>估計本學年初</t>
  </si>
  <si>
    <t>結存金額</t>
  </si>
  <si>
    <t>本學年度</t>
  </si>
  <si>
    <t>預計增加金額</t>
  </si>
  <si>
    <t>預計減少金額</t>
  </si>
  <si>
    <t>(一)預付土地款：2,000,000元</t>
  </si>
  <si>
    <t xml:space="preserve"> 2.聯合服務大樓新建工程(主體結構)30,000,000元</t>
  </si>
  <si>
    <r>
      <t xml:space="preserve">                                              </t>
    </r>
    <r>
      <rPr>
        <b/>
        <sz val="12"/>
        <rFont val="標楷體"/>
        <family val="4"/>
      </rPr>
      <t xml:space="preserve">   九十七學年度</t>
    </r>
  </si>
  <si>
    <r>
      <t xml:space="preserve">  </t>
    </r>
    <r>
      <rPr>
        <b/>
        <sz val="20"/>
        <rFont val="標楷體"/>
        <family val="4"/>
      </rPr>
      <t xml:space="preserve">                               </t>
    </r>
    <r>
      <rPr>
        <b/>
        <sz val="16"/>
        <rFont val="標楷體"/>
        <family val="4"/>
      </rPr>
      <t xml:space="preserve">  中  原  大  學</t>
    </r>
  </si>
  <si>
    <r>
      <t xml:space="preserve">編號：303  </t>
    </r>
    <r>
      <rPr>
        <b/>
        <sz val="14"/>
        <rFont val="標楷體"/>
        <family val="4"/>
      </rPr>
      <t xml:space="preserve">                               預計固定資產及無形資產變動表</t>
    </r>
  </si>
  <si>
    <t>預付土地及工程款：</t>
  </si>
  <si>
    <t>截至本學年度止</t>
  </si>
  <si>
    <t>預計結存金額</t>
  </si>
  <si>
    <t>固定資產</t>
  </si>
  <si>
    <t xml:space="preserve"> 土地</t>
  </si>
  <si>
    <t xml:space="preserve"> 土地改良物</t>
  </si>
  <si>
    <t xml:space="preserve"> 1.預列購買國有土地1,000,000元</t>
  </si>
  <si>
    <t xml:space="preserve"> 房屋及建築</t>
  </si>
  <si>
    <t xml:space="preserve"> 2.預列購買私有土地1,000,000元</t>
  </si>
  <si>
    <t xml:space="preserve"> 機械儀器及設備</t>
  </si>
  <si>
    <t xml:space="preserve"> 圖書及博物</t>
  </si>
  <si>
    <t>(二)預付工程款：41,000,000元</t>
  </si>
  <si>
    <t xml:space="preserve"> 其他設備</t>
  </si>
  <si>
    <t xml:space="preserve"> 1.教學與研究中心大樓規劃費1,000,000元</t>
  </si>
  <si>
    <t xml:space="preserve"> 預付土地、工程及設備款</t>
  </si>
  <si>
    <t xml:space="preserve"> 租賃資產</t>
  </si>
  <si>
    <t xml:space="preserve"> 3.聯合服務大樓新建工程(設計監造費)10,000,000元</t>
  </si>
  <si>
    <t xml:space="preserve"> 租賃權益改良物</t>
  </si>
  <si>
    <t xml:space="preserve"> 土地改良物</t>
  </si>
  <si>
    <t xml:space="preserve"> 房屋及建築</t>
  </si>
  <si>
    <t xml:space="preserve"> 機械儀器及設備</t>
  </si>
  <si>
    <t xml:space="preserve"> 專利權</t>
  </si>
  <si>
    <t xml:space="preserve"> 電腦軟體</t>
  </si>
  <si>
    <t xml:space="preserve"> 租賃權益</t>
  </si>
  <si>
    <t xml:space="preserve"> 其他無形資產</t>
  </si>
  <si>
    <t xml:space="preserve"> 說    明</t>
  </si>
  <si>
    <t xml:space="preserve">                       單位：元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</si>
</sst>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_-* #,##0.0_-;\-* #,##0.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b/>
      <sz val="2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0"/>
      <name val="標楷體"/>
      <family val="4"/>
    </font>
    <font>
      <b/>
      <sz val="10"/>
      <color indexed="8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8" fillId="0" borderId="0" xfId="15" applyFont="1" applyAlignment="1">
      <alignment vertical="center"/>
      <protection/>
    </xf>
    <xf numFmtId="0" fontId="9" fillId="2" borderId="1" xfId="15" applyFont="1" applyFill="1" applyBorder="1" applyAlignment="1">
      <alignment horizontal="left" vertical="center"/>
      <protection/>
    </xf>
    <xf numFmtId="0" fontId="9" fillId="3" borderId="1" xfId="15" applyFont="1" applyFill="1" applyBorder="1" applyAlignment="1">
      <alignment vertical="center"/>
      <protection/>
    </xf>
    <xf numFmtId="0" fontId="9" fillId="3" borderId="1" xfId="15" applyFont="1" applyFill="1" applyBorder="1" applyAlignment="1">
      <alignment horizontal="left" vertical="center"/>
      <protection/>
    </xf>
    <xf numFmtId="0" fontId="9" fillId="4" borderId="1" xfId="15" applyFont="1" applyFill="1" applyBorder="1" applyAlignment="1">
      <alignment horizontal="left" vertical="center"/>
      <protection/>
    </xf>
    <xf numFmtId="176" fontId="9" fillId="3" borderId="2" xfId="15" applyNumberFormat="1" applyFont="1" applyFill="1" applyBorder="1" applyAlignment="1">
      <alignment horizontal="right" vertical="center"/>
      <protection/>
    </xf>
    <xf numFmtId="177" fontId="9" fillId="3" borderId="2" xfId="16" applyNumberFormat="1" applyFont="1" applyFill="1" applyBorder="1" applyAlignment="1">
      <alignment horizontal="center" vertical="center"/>
    </xf>
    <xf numFmtId="176" fontId="10" fillId="2" borderId="3" xfId="15" applyNumberFormat="1" applyFont="1" applyFill="1" applyBorder="1" applyAlignment="1">
      <alignment horizontal="right" vertical="center"/>
      <protection/>
    </xf>
    <xf numFmtId="176" fontId="10" fillId="2" borderId="2" xfId="15" applyNumberFormat="1" applyFont="1" applyFill="1" applyBorder="1" applyAlignment="1">
      <alignment horizontal="right" vertical="center"/>
      <protection/>
    </xf>
    <xf numFmtId="177" fontId="10" fillId="2" borderId="2" xfId="16" applyNumberFormat="1" applyFont="1" applyFill="1" applyBorder="1" applyAlignment="1">
      <alignment horizontal="center" vertical="center"/>
    </xf>
    <xf numFmtId="177" fontId="10" fillId="3" borderId="3" xfId="16" applyNumberFormat="1" applyFont="1" applyFill="1" applyBorder="1" applyAlignment="1">
      <alignment vertical="center"/>
    </xf>
    <xf numFmtId="177" fontId="10" fillId="3" borderId="2" xfId="16" applyNumberFormat="1" applyFont="1" applyFill="1" applyBorder="1" applyAlignment="1">
      <alignment vertical="center"/>
    </xf>
    <xf numFmtId="176" fontId="10" fillId="4" borderId="3" xfId="16" applyNumberFormat="1" applyFont="1" applyFill="1" applyBorder="1" applyAlignment="1">
      <alignment vertical="center"/>
    </xf>
    <xf numFmtId="176" fontId="10" fillId="4" borderId="2" xfId="16" applyNumberFormat="1" applyFont="1" applyFill="1" applyBorder="1" applyAlignment="1">
      <alignment vertical="center"/>
    </xf>
    <xf numFmtId="177" fontId="10" fillId="4" borderId="2" xfId="16" applyNumberFormat="1" applyFont="1" applyFill="1" applyBorder="1" applyAlignment="1">
      <alignment vertical="center"/>
    </xf>
    <xf numFmtId="0" fontId="9" fillId="5" borderId="1" xfId="15" applyFont="1" applyFill="1" applyBorder="1" applyAlignment="1">
      <alignment horizontal="left" vertical="center"/>
      <protection/>
    </xf>
    <xf numFmtId="177" fontId="10" fillId="5" borderId="3" xfId="16" applyNumberFormat="1" applyFont="1" applyFill="1" applyBorder="1" applyAlignment="1">
      <alignment vertical="center"/>
    </xf>
    <xf numFmtId="177" fontId="10" fillId="5" borderId="2" xfId="16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6" borderId="0" xfId="15" applyFont="1" applyFill="1" applyBorder="1" applyAlignment="1">
      <alignment horizontal="left" vertical="center"/>
      <protection/>
    </xf>
    <xf numFmtId="176" fontId="10" fillId="6" borderId="0" xfId="16" applyNumberFormat="1" applyFont="1" applyFill="1" applyBorder="1" applyAlignment="1">
      <alignment vertical="center"/>
    </xf>
    <xf numFmtId="177" fontId="10" fillId="6" borderId="0" xfId="16" applyNumberFormat="1" applyFont="1" applyFill="1" applyBorder="1" applyAlignment="1">
      <alignment vertical="center"/>
    </xf>
    <xf numFmtId="176" fontId="10" fillId="3" borderId="3" xfId="15" applyNumberFormat="1" applyFont="1" applyFill="1" applyBorder="1" applyAlignment="1">
      <alignment horizontal="right" vertical="center"/>
      <protection/>
    </xf>
    <xf numFmtId="177" fontId="9" fillId="2" borderId="4" xfId="16" applyNumberFormat="1" applyFont="1" applyFill="1" applyBorder="1" applyAlignment="1">
      <alignment horizontal="center" vertical="center"/>
    </xf>
    <xf numFmtId="176" fontId="9" fillId="2" borderId="4" xfId="15" applyNumberFormat="1" applyFont="1" applyFill="1" applyBorder="1" applyAlignment="1">
      <alignment horizontal="right" vertical="center"/>
      <protection/>
    </xf>
    <xf numFmtId="0" fontId="11" fillId="0" borderId="0" xfId="15" applyFont="1" applyAlignment="1">
      <alignment vertical="center"/>
      <protection/>
    </xf>
    <xf numFmtId="0" fontId="6" fillId="0" borderId="0" xfId="15" applyFont="1" applyAlignment="1">
      <alignment vertical="center"/>
      <protection/>
    </xf>
    <xf numFmtId="0" fontId="13" fillId="0" borderId="0" xfId="15" applyFont="1" applyAlignment="1">
      <alignment vertical="center"/>
      <protection/>
    </xf>
    <xf numFmtId="177" fontId="9" fillId="2" borderId="1" xfId="16" applyNumberFormat="1" applyFont="1" applyFill="1" applyBorder="1" applyAlignment="1">
      <alignment horizontal="center" vertical="center"/>
    </xf>
    <xf numFmtId="177" fontId="9" fillId="3" borderId="1" xfId="16" applyNumberFormat="1" applyFont="1" applyFill="1" applyBorder="1" applyAlignment="1">
      <alignment horizontal="center" vertical="center"/>
    </xf>
    <xf numFmtId="177" fontId="10" fillId="5" borderId="1" xfId="16" applyNumberFormat="1" applyFont="1" applyFill="1" applyBorder="1" applyAlignment="1">
      <alignment vertical="center"/>
    </xf>
    <xf numFmtId="177" fontId="10" fillId="2" borderId="1" xfId="16" applyNumberFormat="1" applyFont="1" applyFill="1" applyBorder="1" applyAlignment="1">
      <alignment horizontal="center" vertical="center"/>
    </xf>
    <xf numFmtId="177" fontId="10" fillId="3" borderId="1" xfId="16" applyNumberFormat="1" applyFont="1" applyFill="1" applyBorder="1" applyAlignment="1">
      <alignment vertical="center"/>
    </xf>
    <xf numFmtId="177" fontId="10" fillId="4" borderId="1" xfId="16" applyNumberFormat="1" applyFont="1" applyFill="1" applyBorder="1" applyAlignment="1">
      <alignment vertical="center"/>
    </xf>
    <xf numFmtId="0" fontId="9" fillId="0" borderId="5" xfId="15" applyFont="1" applyBorder="1" applyAlignment="1">
      <alignment horizontal="center" vertical="center"/>
      <protection/>
    </xf>
    <xf numFmtId="0" fontId="9" fillId="0" borderId="6" xfId="15" applyFont="1" applyBorder="1" applyAlignment="1">
      <alignment horizontal="center" vertical="center"/>
      <protection/>
    </xf>
    <xf numFmtId="0" fontId="9" fillId="0" borderId="7" xfId="15" applyFont="1" applyBorder="1" applyAlignment="1">
      <alignment horizontal="center" vertical="center"/>
      <protection/>
    </xf>
    <xf numFmtId="0" fontId="9" fillId="0" borderId="8" xfId="15" applyFont="1" applyBorder="1" applyAlignment="1">
      <alignment horizontal="center" vertical="center"/>
      <protection/>
    </xf>
    <xf numFmtId="0" fontId="13" fillId="0" borderId="5" xfId="0" applyFont="1" applyBorder="1" applyAlignment="1">
      <alignment vertical="center"/>
    </xf>
    <xf numFmtId="0" fontId="9" fillId="0" borderId="9" xfId="15" applyFont="1" applyBorder="1" applyAlignment="1">
      <alignment horizontal="left" vertical="center"/>
      <protection/>
    </xf>
    <xf numFmtId="176" fontId="10" fillId="0" borderId="10" xfId="16" applyNumberFormat="1" applyFont="1" applyBorder="1" applyAlignment="1">
      <alignment vertical="center"/>
    </xf>
    <xf numFmtId="176" fontId="9" fillId="0" borderId="11" xfId="16" applyNumberFormat="1" applyFont="1" applyBorder="1" applyAlignment="1">
      <alignment vertical="center"/>
    </xf>
    <xf numFmtId="177" fontId="9" fillId="0" borderId="11" xfId="16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9" fillId="0" borderId="13" xfId="15" applyFont="1" applyBorder="1" applyAlignment="1">
      <alignment horizontal="left" vertical="center"/>
      <protection/>
    </xf>
    <xf numFmtId="176" fontId="10" fillId="0" borderId="14" xfId="16" applyNumberFormat="1" applyFont="1" applyBorder="1" applyAlignment="1">
      <alignment vertical="center"/>
    </xf>
    <xf numFmtId="176" fontId="9" fillId="0" borderId="15" xfId="16" applyNumberFormat="1" applyFont="1" applyBorder="1" applyAlignment="1">
      <alignment vertical="center"/>
    </xf>
    <xf numFmtId="177" fontId="9" fillId="0" borderId="15" xfId="16" applyNumberFormat="1" applyFont="1" applyBorder="1" applyAlignment="1">
      <alignment horizontal="left" vertical="center"/>
    </xf>
    <xf numFmtId="177" fontId="9" fillId="0" borderId="15" xfId="16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176" fontId="10" fillId="0" borderId="12" xfId="16" applyNumberFormat="1" applyFont="1" applyFill="1" applyBorder="1" applyAlignment="1">
      <alignment vertical="center"/>
    </xf>
    <xf numFmtId="0" fontId="9" fillId="0" borderId="16" xfId="15" applyFont="1" applyBorder="1" applyAlignment="1">
      <alignment horizontal="left" vertical="center"/>
      <protection/>
    </xf>
    <xf numFmtId="176" fontId="10" fillId="0" borderId="17" xfId="16" applyNumberFormat="1" applyFont="1" applyBorder="1" applyAlignment="1">
      <alignment vertical="center"/>
    </xf>
    <xf numFmtId="176" fontId="9" fillId="0" borderId="18" xfId="16" applyNumberFormat="1" applyFont="1" applyBorder="1" applyAlignment="1">
      <alignment vertical="center"/>
    </xf>
    <xf numFmtId="177" fontId="9" fillId="0" borderId="18" xfId="16" applyNumberFormat="1" applyFont="1" applyBorder="1" applyAlignment="1">
      <alignment vertical="center"/>
    </xf>
    <xf numFmtId="0" fontId="9" fillId="0" borderId="9" xfId="15" applyFont="1" applyBorder="1" applyAlignment="1">
      <alignment vertical="center"/>
      <protection/>
    </xf>
    <xf numFmtId="0" fontId="9" fillId="0" borderId="13" xfId="15" applyFont="1" applyBorder="1" applyAlignment="1">
      <alignment vertical="center"/>
      <protection/>
    </xf>
    <xf numFmtId="177" fontId="10" fillId="0" borderId="14" xfId="16" applyNumberFormat="1" applyFont="1" applyBorder="1" applyAlignment="1">
      <alignment vertical="center"/>
    </xf>
    <xf numFmtId="177" fontId="16" fillId="0" borderId="15" xfId="16" applyNumberFormat="1" applyFont="1" applyBorder="1" applyAlignment="1">
      <alignment vertical="center"/>
    </xf>
    <xf numFmtId="177" fontId="10" fillId="0" borderId="17" xfId="16" applyNumberFormat="1" applyFont="1" applyBorder="1" applyAlignment="1">
      <alignment vertical="center"/>
    </xf>
    <xf numFmtId="177" fontId="16" fillId="0" borderId="18" xfId="16" applyNumberFormat="1" applyFont="1" applyBorder="1" applyAlignment="1">
      <alignment vertical="center"/>
    </xf>
    <xf numFmtId="0" fontId="9" fillId="0" borderId="19" xfId="15" applyFont="1" applyBorder="1" applyAlignment="1">
      <alignment horizontal="left" vertical="center"/>
      <protection/>
    </xf>
    <xf numFmtId="177" fontId="10" fillId="0" borderId="20" xfId="16" applyNumberFormat="1" applyFont="1" applyBorder="1" applyAlignment="1">
      <alignment vertical="center"/>
    </xf>
    <xf numFmtId="177" fontId="10" fillId="0" borderId="21" xfId="16" applyNumberFormat="1" applyFont="1" applyBorder="1" applyAlignment="1">
      <alignment vertical="center"/>
    </xf>
    <xf numFmtId="177" fontId="17" fillId="0" borderId="21" xfId="16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76" fontId="10" fillId="6" borderId="10" xfId="16" applyNumberFormat="1" applyFont="1" applyFill="1" applyBorder="1" applyAlignment="1">
      <alignment vertical="center"/>
    </xf>
    <xf numFmtId="177" fontId="10" fillId="0" borderId="11" xfId="16" applyNumberFormat="1" applyFont="1" applyBorder="1" applyAlignment="1">
      <alignment vertical="center"/>
    </xf>
    <xf numFmtId="177" fontId="10" fillId="0" borderId="11" xfId="16" applyNumberFormat="1" applyFont="1" applyBorder="1" applyAlignment="1">
      <alignment vertical="center"/>
    </xf>
    <xf numFmtId="177" fontId="10" fillId="0" borderId="15" xfId="16" applyNumberFormat="1" applyFont="1" applyBorder="1" applyAlignment="1">
      <alignment vertical="center"/>
    </xf>
    <xf numFmtId="177" fontId="17" fillId="0" borderId="15" xfId="16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77" fontId="10" fillId="0" borderId="18" xfId="16" applyNumberFormat="1" applyFont="1" applyBorder="1" applyAlignment="1">
      <alignment vertical="center"/>
    </xf>
    <xf numFmtId="177" fontId="17" fillId="0" borderId="18" xfId="16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177" fontId="10" fillId="0" borderId="10" xfId="16" applyNumberFormat="1" applyFont="1" applyBorder="1" applyAlignment="1">
      <alignment vertical="center"/>
    </xf>
    <xf numFmtId="177" fontId="18" fillId="0" borderId="11" xfId="16" applyNumberFormat="1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177" fontId="9" fillId="0" borderId="15" xfId="16" applyNumberFormat="1" applyFont="1" applyBorder="1" applyAlignment="1">
      <alignment vertical="center"/>
    </xf>
    <xf numFmtId="177" fontId="18" fillId="0" borderId="15" xfId="16" applyNumberFormat="1" applyFont="1" applyBorder="1" applyAlignment="1">
      <alignment vertical="center"/>
    </xf>
    <xf numFmtId="177" fontId="18" fillId="0" borderId="18" xfId="16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15" applyFont="1" applyBorder="1" applyAlignment="1">
      <alignment horizontal="center" vertical="center"/>
      <protection/>
    </xf>
    <xf numFmtId="0" fontId="9" fillId="0" borderId="7" xfId="15" applyFont="1" applyBorder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F4" sqref="F4:F5"/>
    </sheetView>
  </sheetViews>
  <sheetFormatPr defaultColWidth="9.00390625" defaultRowHeight="16.5"/>
  <cols>
    <col min="1" max="1" width="22.375" style="0" customWidth="1"/>
    <col min="2" max="2" width="17.75390625" style="0" customWidth="1"/>
    <col min="3" max="3" width="18.00390625" style="0" customWidth="1"/>
    <col min="4" max="4" width="18.75390625" style="0" customWidth="1"/>
    <col min="5" max="5" width="18.25390625" style="0" customWidth="1"/>
    <col min="6" max="6" width="53.25390625" style="0" customWidth="1"/>
  </cols>
  <sheetData>
    <row r="1" spans="1:4" ht="21.75" customHeight="1">
      <c r="A1" s="27" t="s">
        <v>15</v>
      </c>
      <c r="B1" s="28"/>
      <c r="C1" s="28"/>
      <c r="D1" s="28"/>
    </row>
    <row r="2" spans="1:4" ht="19.5">
      <c r="A2" s="29" t="s">
        <v>16</v>
      </c>
      <c r="B2" s="1"/>
      <c r="C2" s="1"/>
      <c r="D2" s="1"/>
    </row>
    <row r="3" spans="1:6" ht="20.25" thickBot="1">
      <c r="A3" s="1" t="s">
        <v>14</v>
      </c>
      <c r="B3" s="1"/>
      <c r="C3" s="1"/>
      <c r="D3" s="1"/>
      <c r="F3" s="85" t="s">
        <v>43</v>
      </c>
    </row>
    <row r="4" spans="1:6" ht="16.5">
      <c r="A4" s="88" t="s">
        <v>0</v>
      </c>
      <c r="B4" s="36" t="s">
        <v>7</v>
      </c>
      <c r="C4" s="36" t="s">
        <v>9</v>
      </c>
      <c r="D4" s="36" t="s">
        <v>9</v>
      </c>
      <c r="E4" s="37" t="s">
        <v>18</v>
      </c>
      <c r="F4" s="86" t="s">
        <v>42</v>
      </c>
    </row>
    <row r="5" spans="1:6" ht="17.25" thickBot="1">
      <c r="A5" s="89"/>
      <c r="B5" s="38" t="s">
        <v>8</v>
      </c>
      <c r="C5" s="38" t="s">
        <v>10</v>
      </c>
      <c r="D5" s="38" t="s">
        <v>11</v>
      </c>
      <c r="E5" s="39" t="s">
        <v>19</v>
      </c>
      <c r="F5" s="87"/>
    </row>
    <row r="6" spans="1:6" ht="17.25" thickBot="1">
      <c r="A6" s="2" t="s">
        <v>20</v>
      </c>
      <c r="B6" s="8">
        <f>SUM(B7:B15)</f>
        <v>7457992516</v>
      </c>
      <c r="C6" s="26">
        <f>SUM(C7:C15)</f>
        <v>213910594</v>
      </c>
      <c r="D6" s="25">
        <f>SUM(D7:D15)</f>
        <v>59778000</v>
      </c>
      <c r="E6" s="30">
        <f>SUM(E7:E15)</f>
        <v>7612125110</v>
      </c>
      <c r="F6" s="40" t="s">
        <v>17</v>
      </c>
    </row>
    <row r="7" spans="1:6" ht="16.5">
      <c r="A7" s="41" t="s">
        <v>21</v>
      </c>
      <c r="B7" s="42">
        <v>1398513000</v>
      </c>
      <c r="C7" s="43"/>
      <c r="D7" s="44"/>
      <c r="E7" s="45">
        <f aca="true" t="shared" si="0" ref="E7:E13">B7+C7-D7</f>
        <v>1398513000</v>
      </c>
      <c r="F7" s="46" t="s">
        <v>12</v>
      </c>
    </row>
    <row r="8" spans="1:6" ht="16.5">
      <c r="A8" s="47" t="s">
        <v>22</v>
      </c>
      <c r="B8" s="48">
        <v>9659516</v>
      </c>
      <c r="C8" s="49"/>
      <c r="D8" s="50"/>
      <c r="E8" s="45">
        <f t="shared" si="0"/>
        <v>9659516</v>
      </c>
      <c r="F8" s="46" t="s">
        <v>23</v>
      </c>
    </row>
    <row r="9" spans="1:6" ht="16.5">
      <c r="A9" s="47" t="s">
        <v>24</v>
      </c>
      <c r="B9" s="48">
        <v>3509700000</v>
      </c>
      <c r="C9" s="49"/>
      <c r="D9" s="51"/>
      <c r="E9" s="45">
        <f t="shared" si="0"/>
        <v>3509700000</v>
      </c>
      <c r="F9" s="46" t="s">
        <v>25</v>
      </c>
    </row>
    <row r="10" spans="1:6" ht="16.5">
      <c r="A10" s="47" t="s">
        <v>26</v>
      </c>
      <c r="B10" s="48">
        <v>1398500000</v>
      </c>
      <c r="C10" s="49">
        <v>135804088</v>
      </c>
      <c r="D10" s="51">
        <v>43866000</v>
      </c>
      <c r="E10" s="45">
        <f t="shared" si="0"/>
        <v>1490438088</v>
      </c>
      <c r="F10" s="52"/>
    </row>
    <row r="11" spans="1:6" ht="16.5">
      <c r="A11" s="47" t="s">
        <v>27</v>
      </c>
      <c r="B11" s="48">
        <v>747500000</v>
      </c>
      <c r="C11" s="49">
        <v>21189006</v>
      </c>
      <c r="D11" s="51"/>
      <c r="E11" s="45">
        <f t="shared" si="0"/>
        <v>768689006</v>
      </c>
      <c r="F11" s="46" t="s">
        <v>28</v>
      </c>
    </row>
    <row r="12" spans="1:6" ht="16.5">
      <c r="A12" s="47" t="s">
        <v>29</v>
      </c>
      <c r="B12" s="48">
        <v>392120000</v>
      </c>
      <c r="C12" s="49">
        <v>13917500</v>
      </c>
      <c r="D12" s="51">
        <v>15912000</v>
      </c>
      <c r="E12" s="45">
        <f t="shared" si="0"/>
        <v>390125500</v>
      </c>
      <c r="F12" s="46" t="s">
        <v>30</v>
      </c>
    </row>
    <row r="13" spans="1:6" ht="16.5">
      <c r="A13" s="47" t="s">
        <v>31</v>
      </c>
      <c r="B13" s="53">
        <v>2000000</v>
      </c>
      <c r="C13" s="49">
        <v>43000000</v>
      </c>
      <c r="D13" s="51"/>
      <c r="E13" s="45">
        <f t="shared" si="0"/>
        <v>45000000</v>
      </c>
      <c r="F13" s="46" t="s">
        <v>13</v>
      </c>
    </row>
    <row r="14" spans="1:6" ht="16.5">
      <c r="A14" s="47" t="s">
        <v>32</v>
      </c>
      <c r="B14" s="48"/>
      <c r="C14" s="49"/>
      <c r="D14" s="51"/>
      <c r="E14" s="45"/>
      <c r="F14" s="46" t="s">
        <v>33</v>
      </c>
    </row>
    <row r="15" spans="1:6" ht="17.25" thickBot="1">
      <c r="A15" s="54" t="s">
        <v>34</v>
      </c>
      <c r="B15" s="55"/>
      <c r="C15" s="56"/>
      <c r="D15" s="57"/>
      <c r="E15" s="45"/>
      <c r="F15" s="52"/>
    </row>
    <row r="16" spans="1:6" ht="18.75" customHeight="1" thickBot="1">
      <c r="A16" s="3" t="s">
        <v>1</v>
      </c>
      <c r="B16" s="24">
        <f>SUM(B17:B22)</f>
        <v>1723958528</v>
      </c>
      <c r="C16" s="6">
        <f>SUM(C17:C22)</f>
        <v>215347858</v>
      </c>
      <c r="D16" s="7">
        <f>SUM(D17:D22)</f>
        <v>49815000</v>
      </c>
      <c r="E16" s="31">
        <f>SUM(E17:E22)</f>
        <v>1889491386</v>
      </c>
      <c r="F16" s="52"/>
    </row>
    <row r="17" spans="1:6" ht="16.5">
      <c r="A17" s="58" t="s">
        <v>35</v>
      </c>
      <c r="B17" s="42"/>
      <c r="C17" s="43"/>
      <c r="D17" s="44"/>
      <c r="E17" s="45"/>
      <c r="F17" s="52"/>
    </row>
    <row r="18" spans="1:6" ht="16.5">
      <c r="A18" s="59" t="s">
        <v>36</v>
      </c>
      <c r="B18" s="48">
        <v>606085116</v>
      </c>
      <c r="C18" s="49">
        <v>62549811</v>
      </c>
      <c r="D18" s="51"/>
      <c r="E18" s="45">
        <f>B18+C18-D18</f>
        <v>668634927</v>
      </c>
      <c r="F18" s="52"/>
    </row>
    <row r="19" spans="1:6" ht="16.5">
      <c r="A19" s="59" t="s">
        <v>37</v>
      </c>
      <c r="B19" s="48">
        <v>877956200</v>
      </c>
      <c r="C19" s="49">
        <v>122086844</v>
      </c>
      <c r="D19" s="51">
        <v>36555000</v>
      </c>
      <c r="E19" s="45">
        <f>B19+C19-D19</f>
        <v>963488044</v>
      </c>
      <c r="F19" s="52"/>
    </row>
    <row r="20" spans="1:6" ht="16.5">
      <c r="A20" s="47" t="s">
        <v>29</v>
      </c>
      <c r="B20" s="60">
        <v>239917212</v>
      </c>
      <c r="C20" s="51">
        <v>30711203</v>
      </c>
      <c r="D20" s="51">
        <v>13260000</v>
      </c>
      <c r="E20" s="45">
        <f>B20+C20-D20</f>
        <v>257368415</v>
      </c>
      <c r="F20" s="52"/>
    </row>
    <row r="21" spans="1:6" ht="16.5">
      <c r="A21" s="47" t="s">
        <v>32</v>
      </c>
      <c r="B21" s="60"/>
      <c r="C21" s="61"/>
      <c r="D21" s="51"/>
      <c r="E21" s="45"/>
      <c r="F21" s="52"/>
    </row>
    <row r="22" spans="1:6" ht="17.25" thickBot="1">
      <c r="A22" s="54" t="s">
        <v>34</v>
      </c>
      <c r="B22" s="62"/>
      <c r="C22" s="63"/>
      <c r="D22" s="57"/>
      <c r="E22" s="45"/>
      <c r="F22" s="52"/>
    </row>
    <row r="23" spans="1:6" ht="17.25" thickBot="1">
      <c r="A23" s="16" t="s">
        <v>4</v>
      </c>
      <c r="B23" s="17">
        <f>B6-B16</f>
        <v>5734033988</v>
      </c>
      <c r="C23" s="18">
        <f>C6-C16</f>
        <v>-1437264</v>
      </c>
      <c r="D23" s="18">
        <f>D6-D16</f>
        <v>9963000</v>
      </c>
      <c r="E23" s="32">
        <f>E6-E16</f>
        <v>5722633724</v>
      </c>
      <c r="F23" s="52"/>
    </row>
    <row r="24" spans="1:6" ht="17.25" thickBot="1">
      <c r="A24" s="2" t="s">
        <v>5</v>
      </c>
      <c r="B24" s="8">
        <f>SUM(B25:B28)</f>
        <v>172300000</v>
      </c>
      <c r="C24" s="9">
        <f>SUM(C25:C28)</f>
        <v>14315500</v>
      </c>
      <c r="D24" s="10">
        <f>SUM(D25:D28)</f>
        <v>1071000</v>
      </c>
      <c r="E24" s="33">
        <f>SUM(E25:E28)</f>
        <v>185544500</v>
      </c>
      <c r="F24" s="52"/>
    </row>
    <row r="25" spans="1:6" ht="16.5">
      <c r="A25" s="64" t="s">
        <v>38</v>
      </c>
      <c r="B25" s="65"/>
      <c r="C25" s="66"/>
      <c r="D25" s="67"/>
      <c r="E25" s="68"/>
      <c r="F25" s="52"/>
    </row>
    <row r="26" spans="1:6" ht="16.5">
      <c r="A26" s="41" t="s">
        <v>39</v>
      </c>
      <c r="B26" s="69">
        <v>172300000</v>
      </c>
      <c r="C26" s="70">
        <v>14315500</v>
      </c>
      <c r="D26" s="71">
        <v>1071000</v>
      </c>
      <c r="E26" s="45">
        <f>B26+C26-D26</f>
        <v>185544500</v>
      </c>
      <c r="F26" s="52"/>
    </row>
    <row r="27" spans="1:6" ht="16.5">
      <c r="A27" s="47" t="s">
        <v>40</v>
      </c>
      <c r="B27" s="60"/>
      <c r="C27" s="72"/>
      <c r="D27" s="73"/>
      <c r="E27" s="74"/>
      <c r="F27" s="52"/>
    </row>
    <row r="28" spans="1:6" ht="17.25" thickBot="1">
      <c r="A28" s="54" t="s">
        <v>41</v>
      </c>
      <c r="B28" s="62"/>
      <c r="C28" s="75"/>
      <c r="D28" s="76"/>
      <c r="E28" s="77"/>
      <c r="F28" s="52"/>
    </row>
    <row r="29" spans="1:6" ht="17.25" thickBot="1">
      <c r="A29" s="4" t="s">
        <v>2</v>
      </c>
      <c r="B29" s="11">
        <f>SUM(B30:B33)</f>
        <v>90068566</v>
      </c>
      <c r="C29" s="12">
        <f>SUM(C30:C33)</f>
        <v>4600000</v>
      </c>
      <c r="D29" s="12">
        <f>SUM(D30:D33)</f>
        <v>714000</v>
      </c>
      <c r="E29" s="34">
        <f>SUM(E30:E33)</f>
        <v>93954566</v>
      </c>
      <c r="F29" s="52"/>
    </row>
    <row r="30" spans="1:6" ht="16.5">
      <c r="A30" s="41" t="s">
        <v>38</v>
      </c>
      <c r="B30" s="78"/>
      <c r="C30" s="44"/>
      <c r="D30" s="79"/>
      <c r="E30" s="80"/>
      <c r="F30" s="52"/>
    </row>
    <row r="31" spans="1:6" ht="16.5">
      <c r="A31" s="47" t="s">
        <v>39</v>
      </c>
      <c r="B31" s="60">
        <v>90068566</v>
      </c>
      <c r="C31" s="51">
        <v>4600000</v>
      </c>
      <c r="D31" s="81">
        <v>714000</v>
      </c>
      <c r="E31" s="45">
        <f>B31+C31-D31</f>
        <v>93954566</v>
      </c>
      <c r="F31" s="52"/>
    </row>
    <row r="32" spans="1:6" ht="16.5">
      <c r="A32" s="47" t="s">
        <v>40</v>
      </c>
      <c r="B32" s="60"/>
      <c r="C32" s="51"/>
      <c r="D32" s="82"/>
      <c r="E32" s="74"/>
      <c r="F32" s="52"/>
    </row>
    <row r="33" spans="1:6" ht="17.25" thickBot="1">
      <c r="A33" s="54" t="s">
        <v>41</v>
      </c>
      <c r="B33" s="62"/>
      <c r="C33" s="57"/>
      <c r="D33" s="83"/>
      <c r="E33" s="77"/>
      <c r="F33" s="52"/>
    </row>
    <row r="34" spans="1:6" ht="17.25" thickBot="1">
      <c r="A34" s="16" t="s">
        <v>3</v>
      </c>
      <c r="B34" s="17">
        <f>B24-B29</f>
        <v>82231434</v>
      </c>
      <c r="C34" s="18">
        <f>C24-C29</f>
        <v>9715500</v>
      </c>
      <c r="D34" s="18">
        <f>D24-D29</f>
        <v>357000</v>
      </c>
      <c r="E34" s="32">
        <f>E24-E29</f>
        <v>91589934</v>
      </c>
      <c r="F34" s="52"/>
    </row>
    <row r="35" spans="1:6" ht="21.75" customHeight="1" thickBot="1">
      <c r="A35" s="5" t="s">
        <v>6</v>
      </c>
      <c r="B35" s="13">
        <f>B6+B24</f>
        <v>7630292516</v>
      </c>
      <c r="C35" s="14">
        <f>C6+C24</f>
        <v>228226094</v>
      </c>
      <c r="D35" s="15">
        <f>D6+D24</f>
        <v>60849000</v>
      </c>
      <c r="E35" s="35">
        <f>E6+E24</f>
        <v>7797669610</v>
      </c>
      <c r="F35" s="84"/>
    </row>
    <row r="36" spans="1:6" ht="21.75" customHeight="1">
      <c r="A36" s="21"/>
      <c r="B36" s="22"/>
      <c r="C36" s="22"/>
      <c r="D36" s="23"/>
      <c r="E36" s="23"/>
      <c r="F36" s="20"/>
    </row>
    <row r="37" spans="1:6" ht="21.75" customHeight="1">
      <c r="A37" s="21"/>
      <c r="B37" s="22"/>
      <c r="C37" s="22"/>
      <c r="D37" s="23"/>
      <c r="E37" s="23"/>
      <c r="F37" s="20"/>
    </row>
    <row r="38" spans="1:6" ht="21.75" customHeight="1">
      <c r="A38" s="21"/>
      <c r="B38" s="22"/>
      <c r="C38" s="22"/>
      <c r="D38" s="23"/>
      <c r="E38" s="23"/>
      <c r="F38" s="20"/>
    </row>
    <row r="40" ht="16.5">
      <c r="A40" s="19"/>
    </row>
    <row r="41" spans="1:3" ht="16.5">
      <c r="A41" s="19"/>
      <c r="B41" s="19"/>
      <c r="C41" s="19"/>
    </row>
    <row r="42" spans="1:3" ht="16.5">
      <c r="A42" s="19"/>
      <c r="B42" s="19"/>
      <c r="C42" s="19"/>
    </row>
    <row r="43" spans="1:3" ht="16.5">
      <c r="A43" s="19"/>
      <c r="B43" s="19"/>
      <c r="C43" s="19"/>
    </row>
    <row r="44" spans="1:3" ht="16.5">
      <c r="A44" s="19"/>
      <c r="B44" s="19"/>
      <c r="C44" s="19"/>
    </row>
    <row r="45" spans="1:3" ht="16.5">
      <c r="A45" s="19"/>
      <c r="B45" s="19"/>
      <c r="C45" s="19"/>
    </row>
    <row r="46" spans="1:3" ht="16.5">
      <c r="A46" s="19"/>
      <c r="B46" s="19"/>
      <c r="C46" s="19"/>
    </row>
    <row r="47" spans="1:3" ht="16.5">
      <c r="A47" s="19"/>
      <c r="B47" s="19"/>
      <c r="C47" s="19"/>
    </row>
    <row r="48" spans="1:3" ht="16.5">
      <c r="A48" s="19"/>
      <c r="B48" s="19"/>
      <c r="C48" s="19"/>
    </row>
    <row r="49" spans="1:3" ht="16.5">
      <c r="A49" s="19"/>
      <c r="B49" s="19"/>
      <c r="C49" s="19"/>
    </row>
    <row r="50" ht="16.5">
      <c r="A50" s="19"/>
    </row>
    <row r="51" ht="16.5">
      <c r="A51" s="19"/>
    </row>
    <row r="52" ht="16.5">
      <c r="A52" s="19"/>
    </row>
    <row r="53" ht="16.5">
      <c r="A53" s="19"/>
    </row>
    <row r="54" ht="16.5">
      <c r="A54" s="19"/>
    </row>
  </sheetData>
  <mergeCells count="2">
    <mergeCell ref="F4:F5"/>
    <mergeCell ref="A4:A5"/>
  </mergeCells>
  <printOptions/>
  <pageMargins left="0.47" right="0.2" top="0.2" bottom="0.13" header="0.13" footer="0.1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劉德俐</cp:lastModifiedBy>
  <cp:lastPrinted>2008-07-24T03:02:32Z</cp:lastPrinted>
  <dcterms:created xsi:type="dcterms:W3CDTF">2006-04-13T09:39:50Z</dcterms:created>
  <dcterms:modified xsi:type="dcterms:W3CDTF">2008-10-07T01:35:26Z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