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<sst xmlns="http://schemas.openxmlformats.org/spreadsheetml/2006/main" count="42" uniqueCount="41">
  <si>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流動資產</t>
  </si>
  <si>
    <t>負     債</t>
  </si>
  <si>
    <t xml:space="preserve">    零用金</t>
  </si>
  <si>
    <t xml:space="preserve">    銀行存款</t>
  </si>
  <si>
    <t xml:space="preserve">    應收款項</t>
  </si>
  <si>
    <t xml:space="preserve">    應付款項</t>
  </si>
  <si>
    <t xml:space="preserve">    預付款項</t>
  </si>
  <si>
    <t xml:space="preserve">    預收款項</t>
  </si>
  <si>
    <t xml:space="preserve">    土地</t>
  </si>
  <si>
    <t xml:space="preserve">    土地改良物</t>
  </si>
  <si>
    <t xml:space="preserve">    建築物</t>
  </si>
  <si>
    <t xml:space="preserve">    機械儀器及設備</t>
  </si>
  <si>
    <t xml:space="preserve">    圖書及博物</t>
  </si>
  <si>
    <t xml:space="preserve">    其他設備</t>
  </si>
  <si>
    <t xml:space="preserve">    預付土地設備工程款</t>
  </si>
  <si>
    <t>其他資產</t>
  </si>
  <si>
    <t xml:space="preserve">    存出保證金</t>
  </si>
  <si>
    <t xml:space="preserve">    作業基金</t>
  </si>
  <si>
    <t xml:space="preserve"> </t>
  </si>
  <si>
    <t xml:space="preserve">    代收款項</t>
  </si>
  <si>
    <t>權益基金</t>
  </si>
  <si>
    <t>餘絀</t>
  </si>
  <si>
    <t>資 產 合 計</t>
  </si>
  <si>
    <r>
      <t xml:space="preserve">            </t>
    </r>
    <r>
      <rPr>
        <sz val="12"/>
        <rFont val="細明體"/>
        <family val="3"/>
      </rPr>
      <t>單位</t>
    </r>
    <r>
      <rPr>
        <sz val="12"/>
        <rFont val="Times New Roman"/>
        <family val="1"/>
      </rPr>
      <t xml:space="preserve">: </t>
    </r>
    <r>
      <rPr>
        <sz val="12"/>
        <rFont val="細明體"/>
        <family val="3"/>
      </rPr>
      <t>元</t>
    </r>
  </si>
  <si>
    <t xml:space="preserve">  項          目</t>
  </si>
  <si>
    <t>占總資產%</t>
  </si>
  <si>
    <t>基金</t>
  </si>
  <si>
    <t>固定資產</t>
  </si>
  <si>
    <t>流動負債</t>
  </si>
  <si>
    <t xml:space="preserve">     未指定用途權益基金</t>
  </si>
  <si>
    <t xml:space="preserve">     累計餘絀</t>
  </si>
  <si>
    <t xml:space="preserve">     本期餘絀</t>
  </si>
  <si>
    <t>負債.權益基金及餘絀合計</t>
  </si>
  <si>
    <r>
      <t>平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衡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表</t>
    </r>
  </si>
  <si>
    <r>
      <t xml:space="preserve"> </t>
    </r>
    <r>
      <rPr>
        <b/>
        <sz val="16"/>
        <rFont val="標楷體"/>
        <family val="4"/>
      </rPr>
      <t>中</t>
    </r>
    <r>
      <rPr>
        <b/>
        <sz val="16"/>
        <rFont val="Times New Roman"/>
        <family val="1"/>
      </rPr>
      <t xml:space="preserve">   </t>
    </r>
    <r>
      <rPr>
        <b/>
        <sz val="16"/>
        <rFont val="標楷體"/>
        <family val="4"/>
      </rPr>
      <t>原</t>
    </r>
    <r>
      <rPr>
        <b/>
        <sz val="16"/>
        <rFont val="Times New Roman"/>
        <family val="1"/>
      </rPr>
      <t xml:space="preserve">   </t>
    </r>
    <r>
      <rPr>
        <b/>
        <sz val="16"/>
        <rFont val="標楷體"/>
        <family val="4"/>
      </rPr>
      <t>大</t>
    </r>
    <r>
      <rPr>
        <b/>
        <sz val="16"/>
        <rFont val="Times New Roman"/>
        <family val="1"/>
      </rPr>
      <t xml:space="preserve">   </t>
    </r>
    <r>
      <rPr>
        <b/>
        <sz val="16"/>
        <rFont val="標楷體"/>
        <family val="4"/>
      </rPr>
      <t>學</t>
    </r>
  </si>
  <si>
    <t xml:space="preserve">    其他應收款</t>
  </si>
  <si>
    <t xml:space="preserve">    應付退休金</t>
  </si>
  <si>
    <t xml:space="preserve">    存入保證金</t>
  </si>
  <si>
    <t>94學年度</t>
  </si>
  <si>
    <t xml:space="preserve">    長期投資</t>
  </si>
  <si>
    <t>95學年度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</si>
</sst>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_-* #,##0_-;\-* #,##0_-;_-* &quot;-&quot;??_-;_-@_-"/>
    <numFmt numFmtId="178" formatCode="m&quot;月&quot;d&quot;日&quot;"/>
    <numFmt numFmtId="179" formatCode="0.00_);\(0.00\)"/>
    <numFmt numFmtId="180" formatCode="0.0_);\(0.0\)"/>
    <numFmt numFmtId="181" formatCode="0_);\(0\)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</numFmts>
  <fonts count="14">
    <font>
      <sz val="12"/>
      <name val="新細明體"/>
      <family val="1"/>
    </font>
    <font>
      <sz val="14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12"/>
      <name val="標楷體"/>
      <family val="4"/>
    </font>
    <font>
      <sz val="13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8" fillId="0" borderId="1" xfId="0" applyFont="1" applyBorder="1" applyAlignment="1">
      <alignment vertical="center"/>
    </xf>
    <xf numFmtId="177" fontId="13" fillId="0" borderId="2" xfId="15" applyNumberFormat="1" applyFont="1" applyBorder="1" applyAlignment="1">
      <alignment vertical="center"/>
    </xf>
    <xf numFmtId="43" fontId="13" fillId="0" borderId="3" xfId="15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77" fontId="13" fillId="0" borderId="5" xfId="15" applyNumberFormat="1" applyFont="1" applyBorder="1" applyAlignment="1">
      <alignment vertical="center"/>
    </xf>
    <xf numFmtId="43" fontId="13" fillId="0" borderId="5" xfId="15" applyNumberFormat="1" applyFont="1" applyBorder="1" applyAlignment="1">
      <alignment vertical="center"/>
    </xf>
    <xf numFmtId="43" fontId="13" fillId="0" borderId="6" xfId="15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177" fontId="13" fillId="0" borderId="8" xfId="15" applyNumberFormat="1" applyFont="1" applyBorder="1" applyAlignment="1">
      <alignment vertical="center"/>
    </xf>
    <xf numFmtId="43" fontId="13" fillId="0" borderId="8" xfId="15" applyNumberFormat="1" applyFont="1" applyBorder="1" applyAlignment="1">
      <alignment vertical="center"/>
    </xf>
    <xf numFmtId="43" fontId="13" fillId="0" borderId="9" xfId="15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77" fontId="13" fillId="0" borderId="10" xfId="15" applyNumberFormat="1" applyFont="1" applyBorder="1" applyAlignment="1">
      <alignment vertical="center"/>
    </xf>
    <xf numFmtId="176" fontId="13" fillId="0" borderId="3" xfId="15" applyNumberFormat="1" applyFont="1" applyBorder="1" applyAlignment="1">
      <alignment vertical="center"/>
    </xf>
    <xf numFmtId="177" fontId="13" fillId="0" borderId="11" xfId="15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7" fontId="13" fillId="0" borderId="12" xfId="15" applyNumberFormat="1" applyFont="1" applyBorder="1" applyAlignment="1">
      <alignment vertical="center"/>
    </xf>
    <xf numFmtId="58" fontId="13" fillId="0" borderId="13" xfId="0" applyNumberFormat="1" applyFont="1" applyBorder="1" applyAlignment="1">
      <alignment horizontal="center" vertical="center"/>
    </xf>
    <xf numFmtId="58" fontId="13" fillId="0" borderId="14" xfId="0" applyNumberFormat="1" applyFont="1" applyBorder="1" applyAlignment="1">
      <alignment horizontal="center" vertical="center"/>
    </xf>
    <xf numFmtId="58" fontId="13" fillId="0" borderId="15" xfId="0" applyNumberFormat="1" applyFont="1" applyBorder="1" applyAlignment="1">
      <alignment horizontal="center" vertical="center"/>
    </xf>
    <xf numFmtId="58" fontId="13" fillId="0" borderId="16" xfId="0" applyNumberFormat="1" applyFont="1" applyBorder="1" applyAlignment="1">
      <alignment horizontal="center" vertical="center"/>
    </xf>
    <xf numFmtId="58" fontId="13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zoomScale="75" zoomScaleNormal="75" workbookViewId="0" topLeftCell="A15">
      <selection activeCell="C39" sqref="C39"/>
    </sheetView>
  </sheetViews>
  <sheetFormatPr defaultColWidth="9.00390625" defaultRowHeight="16.5"/>
  <cols>
    <col min="1" max="1" width="31.375" style="0" customWidth="1"/>
    <col min="2" max="2" width="21.625" style="0" customWidth="1"/>
    <col min="3" max="3" width="13.125" style="0" customWidth="1"/>
    <col min="4" max="4" width="21.50390625" style="0" customWidth="1"/>
    <col min="5" max="5" width="15.375" style="0" customWidth="1"/>
    <col min="6" max="6" width="0.12890625" style="0" customWidth="1"/>
  </cols>
  <sheetData>
    <row r="1" spans="1:6" ht="21">
      <c r="A1" s="28" t="s">
        <v>34</v>
      </c>
      <c r="B1" s="29"/>
      <c r="C1" s="29"/>
      <c r="D1" s="29"/>
      <c r="E1" s="29"/>
      <c r="F1" s="29"/>
    </row>
    <row r="2" spans="1:6" ht="19.5">
      <c r="A2" s="30" t="s">
        <v>33</v>
      </c>
      <c r="B2" s="30"/>
      <c r="C2" s="30"/>
      <c r="D2" s="30"/>
      <c r="E2" s="30"/>
      <c r="F2" s="30"/>
    </row>
    <row r="3" spans="1:6" ht="18" thickBot="1">
      <c r="A3" s="3" t="s">
        <v>18</v>
      </c>
      <c r="B3" s="1"/>
      <c r="C3" s="1"/>
      <c r="D3" s="2"/>
      <c r="E3" s="3" t="s">
        <v>23</v>
      </c>
      <c r="F3" s="1"/>
    </row>
    <row r="4" spans="1:5" s="4" customFormat="1" ht="19.5">
      <c r="A4" s="31" t="s">
        <v>24</v>
      </c>
      <c r="B4" s="23" t="s">
        <v>40</v>
      </c>
      <c r="C4" s="23" t="s">
        <v>25</v>
      </c>
      <c r="D4" s="26" t="s">
        <v>38</v>
      </c>
      <c r="E4" s="23" t="s">
        <v>25</v>
      </c>
    </row>
    <row r="5" spans="1:5" s="4" customFormat="1" ht="21" customHeight="1" thickBot="1">
      <c r="A5" s="32"/>
      <c r="B5" s="24"/>
      <c r="C5" s="25"/>
      <c r="D5" s="27"/>
      <c r="E5" s="24"/>
    </row>
    <row r="6" spans="1:5" s="4" customFormat="1" ht="24" customHeight="1">
      <c r="A6" s="5" t="s">
        <v>0</v>
      </c>
      <c r="B6" s="6">
        <f>SUM(B7:B10)</f>
        <v>1364557949</v>
      </c>
      <c r="C6" s="10">
        <f>(B6/B25)*100</f>
        <v>15.72828295607346</v>
      </c>
      <c r="D6" s="6">
        <f>SUM(D7:D10)</f>
        <v>1542744637</v>
      </c>
      <c r="E6" s="7">
        <f>(D6/D25)*100</f>
        <v>18.61354183912958</v>
      </c>
    </row>
    <row r="7" spans="1:5" s="4" customFormat="1" ht="18" customHeight="1">
      <c r="A7" s="8" t="s">
        <v>2</v>
      </c>
      <c r="B7" s="9">
        <v>890000</v>
      </c>
      <c r="C7" s="10">
        <f>(B7/B25)*100</f>
        <v>0.01025839308705341</v>
      </c>
      <c r="D7" s="9">
        <v>890000</v>
      </c>
      <c r="E7" s="11">
        <f>(D7/D25)*100</f>
        <v>0.01073803910220647</v>
      </c>
    </row>
    <row r="8" spans="1:5" s="4" customFormat="1" ht="18" customHeight="1">
      <c r="A8" s="8" t="s">
        <v>3</v>
      </c>
      <c r="B8" s="9">
        <v>1310868165</v>
      </c>
      <c r="C8" s="10">
        <f>(B8/B25)*100</f>
        <v>15.109439238061112</v>
      </c>
      <c r="D8" s="9">
        <v>1477719661</v>
      </c>
      <c r="E8" s="11">
        <f>(D8/D25)*100</f>
        <v>17.829001687547514</v>
      </c>
    </row>
    <row r="9" spans="1:5" s="4" customFormat="1" ht="18" customHeight="1">
      <c r="A9" s="8" t="s">
        <v>4</v>
      </c>
      <c r="B9" s="9">
        <v>39060245</v>
      </c>
      <c r="C9" s="10">
        <f>(B9/B25)*100</f>
        <v>0.45021949133327255</v>
      </c>
      <c r="D9" s="9">
        <v>43984260</v>
      </c>
      <c r="E9" s="11">
        <f>(D9/D25)*100</f>
        <v>0.530679442428782</v>
      </c>
    </row>
    <row r="10" spans="1:5" s="4" customFormat="1" ht="18" customHeight="1">
      <c r="A10" s="8" t="s">
        <v>6</v>
      </c>
      <c r="B10" s="9">
        <v>13739539</v>
      </c>
      <c r="C10" s="10">
        <f>(B10/B25)*100</f>
        <v>0.1583658335920233</v>
      </c>
      <c r="D10" s="9">
        <v>20150716</v>
      </c>
      <c r="E10" s="11">
        <f>(D10/D25)*100</f>
        <v>0.24312267005107585</v>
      </c>
    </row>
    <row r="11" spans="1:5" s="4" customFormat="1" ht="18" customHeight="1">
      <c r="A11" s="12" t="s">
        <v>26</v>
      </c>
      <c r="B11" s="9">
        <f>SUM(B12:B13)</f>
        <v>6335400</v>
      </c>
      <c r="C11" s="10">
        <f>(B11/B25)*100</f>
        <v>0.07302362198170582</v>
      </c>
      <c r="D11" s="9">
        <f>SUM(D12:D13)</f>
        <v>5295963</v>
      </c>
      <c r="E11" s="11">
        <v>0.07</v>
      </c>
    </row>
    <row r="12" spans="1:5" s="4" customFormat="1" ht="18" customHeight="1">
      <c r="A12" s="8" t="s">
        <v>39</v>
      </c>
      <c r="B12" s="9">
        <v>2500000</v>
      </c>
      <c r="C12" s="10">
        <f>(B12/B25)*100</f>
        <v>0.028815710918689355</v>
      </c>
      <c r="D12" s="9">
        <v>1200000</v>
      </c>
      <c r="E12" s="11">
        <v>0.02</v>
      </c>
    </row>
    <row r="13" spans="1:5" s="4" customFormat="1" ht="18" customHeight="1">
      <c r="A13" s="8" t="s">
        <v>17</v>
      </c>
      <c r="B13" s="9">
        <v>3835400</v>
      </c>
      <c r="C13" s="10">
        <f>(B13/B25)*100</f>
        <v>0.04420791106301646</v>
      </c>
      <c r="D13" s="9">
        <v>4095963</v>
      </c>
      <c r="E13" s="11">
        <f>(D13/D25)*100</f>
        <v>0.049418663882236986</v>
      </c>
    </row>
    <row r="14" spans="1:5" s="4" customFormat="1" ht="18" customHeight="1">
      <c r="A14" s="12" t="s">
        <v>27</v>
      </c>
      <c r="B14" s="9">
        <f>SUM(B15:B21)</f>
        <v>7299624289</v>
      </c>
      <c r="C14" s="10">
        <f>(B14/B25)*100</f>
        <v>84.13754533074693</v>
      </c>
      <c r="D14" s="9">
        <f>SUM(D15:D21)</f>
        <v>6735192066</v>
      </c>
      <c r="E14" s="11">
        <f>(D14/D25)*100</f>
        <v>81.26152333211098</v>
      </c>
    </row>
    <row r="15" spans="1:5" s="4" customFormat="1" ht="18" customHeight="1">
      <c r="A15" s="8" t="s">
        <v>8</v>
      </c>
      <c r="B15" s="9">
        <v>1360569894</v>
      </c>
      <c r="C15" s="10">
        <f>(B15/B25)*100</f>
        <v>15.68231550007033</v>
      </c>
      <c r="D15" s="9">
        <v>1344609894</v>
      </c>
      <c r="E15" s="11">
        <f>(D15/D25)*100</f>
        <v>16.22300406627606</v>
      </c>
    </row>
    <row r="16" spans="1:5" s="4" customFormat="1" ht="18" customHeight="1">
      <c r="A16" s="8" t="s">
        <v>9</v>
      </c>
      <c r="B16" s="9">
        <v>9659516</v>
      </c>
      <c r="C16" s="10">
        <f>(B16/B25)*100</f>
        <v>0.11133832826818182</v>
      </c>
      <c r="D16" s="9">
        <v>9659516</v>
      </c>
      <c r="E16" s="11">
        <f>(D16/D25)*100</f>
        <v>0.11654411293976294</v>
      </c>
    </row>
    <row r="17" spans="1:5" s="4" customFormat="1" ht="18" customHeight="1">
      <c r="A17" s="8" t="s">
        <v>10</v>
      </c>
      <c r="B17" s="9">
        <v>3005444474</v>
      </c>
      <c r="C17" s="10">
        <f>(B17/B25)*100</f>
        <v>34.64160765798256</v>
      </c>
      <c r="D17" s="9">
        <v>2796963622</v>
      </c>
      <c r="E17" s="11">
        <f>(D17/D25)*100</f>
        <v>33.74596038256745</v>
      </c>
    </row>
    <row r="18" spans="1:5" s="4" customFormat="1" ht="18" customHeight="1">
      <c r="A18" s="8" t="s">
        <v>11</v>
      </c>
      <c r="B18" s="9">
        <v>1479547178</v>
      </c>
      <c r="C18" s="10">
        <v>17.06</v>
      </c>
      <c r="D18" s="9">
        <v>1350594566</v>
      </c>
      <c r="E18" s="11">
        <f>(D18/D25)*100</f>
        <v>16.29521040554559</v>
      </c>
    </row>
    <row r="19" spans="1:5" s="4" customFormat="1" ht="18" customHeight="1">
      <c r="A19" s="8" t="s">
        <v>12</v>
      </c>
      <c r="B19" s="9">
        <v>693080415</v>
      </c>
      <c r="C19" s="10">
        <f>(B19/B25)*100</f>
        <v>7.9886419528181</v>
      </c>
      <c r="D19" s="9">
        <v>627742229</v>
      </c>
      <c r="E19" s="11">
        <f>(D19/D25)*100</f>
        <v>7.57384337203174</v>
      </c>
    </row>
    <row r="20" spans="1:5" s="4" customFormat="1" ht="18" customHeight="1">
      <c r="A20" s="8" t="s">
        <v>13</v>
      </c>
      <c r="B20" s="9">
        <v>378524163</v>
      </c>
      <c r="C20" s="10">
        <f>(B20/B25)*100</f>
        <v>4.36297714269874</v>
      </c>
      <c r="D20" s="9">
        <v>349304171</v>
      </c>
      <c r="E20" s="11">
        <f>(D20/D25)*100</f>
        <v>4.21442904130541</v>
      </c>
    </row>
    <row r="21" spans="1:5" s="4" customFormat="1" ht="18" customHeight="1">
      <c r="A21" s="8" t="s">
        <v>14</v>
      </c>
      <c r="B21" s="9">
        <v>372798649</v>
      </c>
      <c r="C21" s="10">
        <f>(B21/B25)*100</f>
        <v>4.296983240184776</v>
      </c>
      <c r="D21" s="9">
        <v>256318068</v>
      </c>
      <c r="E21" s="11">
        <f>(D21/D25)*100</f>
        <v>3.0925319514449625</v>
      </c>
    </row>
    <row r="22" spans="1:5" s="4" customFormat="1" ht="18" customHeight="1">
      <c r="A22" s="12" t="s">
        <v>15</v>
      </c>
      <c r="B22" s="9">
        <f>SUM(B23:B24)</f>
        <v>5305100</v>
      </c>
      <c r="C22" s="10">
        <f>(B22/B25)*100</f>
        <v>0.06114809119789556</v>
      </c>
      <c r="D22" s="9">
        <f>SUM(D23:D24)</f>
        <v>5059000</v>
      </c>
      <c r="E22" s="11">
        <f>(D22/D25)*100</f>
        <v>0.06103790990793543</v>
      </c>
    </row>
    <row r="23" spans="1:5" s="4" customFormat="1" ht="18" customHeight="1">
      <c r="A23" s="8" t="s">
        <v>35</v>
      </c>
      <c r="B23" s="9">
        <v>5000000</v>
      </c>
      <c r="C23" s="10">
        <f>(B23/B25)*100</f>
        <v>0.05763142183737871</v>
      </c>
      <c r="D23" s="9">
        <v>5000000</v>
      </c>
      <c r="E23" s="11">
        <f>(D23/D25)*100</f>
        <v>0.06032606237194645</v>
      </c>
    </row>
    <row r="24" spans="1:5" s="4" customFormat="1" ht="18" customHeight="1">
      <c r="A24" s="8" t="s">
        <v>16</v>
      </c>
      <c r="B24" s="9">
        <v>305100</v>
      </c>
      <c r="C24" s="10">
        <f>(B24/B25)*100</f>
        <v>0.0035166693605168495</v>
      </c>
      <c r="D24" s="9">
        <v>59000</v>
      </c>
      <c r="E24" s="11">
        <f>(D24/D25)*100</f>
        <v>0.0007118475359889682</v>
      </c>
    </row>
    <row r="25" spans="1:5" s="4" customFormat="1" ht="18" customHeight="1" thickBot="1">
      <c r="A25" s="13" t="s">
        <v>22</v>
      </c>
      <c r="B25" s="14">
        <f>SUM(B6+B11+B14+B22)</f>
        <v>8675822738</v>
      </c>
      <c r="C25" s="15">
        <f>(B25/B25)*100</f>
        <v>100</v>
      </c>
      <c r="D25" s="14">
        <f>SUM(D6+D11+D14+D22)</f>
        <v>8288291666</v>
      </c>
      <c r="E25" s="16">
        <f>(D25/D25)*100</f>
        <v>100</v>
      </c>
    </row>
    <row r="26" spans="1:5" s="4" customFormat="1" ht="19.5">
      <c r="A26" s="17" t="s">
        <v>1</v>
      </c>
      <c r="B26" s="18"/>
      <c r="C26" s="6"/>
      <c r="D26" s="18"/>
      <c r="E26" s="19"/>
    </row>
    <row r="27" spans="1:6" s="4" customFormat="1" ht="19.5">
      <c r="A27" s="12" t="s">
        <v>28</v>
      </c>
      <c r="B27" s="20">
        <f>SUM(B28:B32)</f>
        <v>194507630</v>
      </c>
      <c r="C27" s="10">
        <f>(B27/B38)*100</f>
        <v>2.241950255023756</v>
      </c>
      <c r="D27" s="20">
        <f>SUM(D28:D32)</f>
        <v>197879894</v>
      </c>
      <c r="E27" s="11">
        <f>(D27/D38)*100</f>
        <v>2.3874629655196307</v>
      </c>
      <c r="F27" s="21"/>
    </row>
    <row r="28" spans="1:6" s="4" customFormat="1" ht="19.5">
      <c r="A28" s="8" t="s">
        <v>5</v>
      </c>
      <c r="B28" s="20">
        <v>10133296</v>
      </c>
      <c r="C28" s="10">
        <f>(B28/B38)*100</f>
        <v>0.11679925127580448</v>
      </c>
      <c r="D28" s="20">
        <v>10110444</v>
      </c>
      <c r="E28" s="11">
        <f>(D28/D38)*100</f>
        <v>0.12198465507041437</v>
      </c>
      <c r="F28" s="21"/>
    </row>
    <row r="29" spans="1:6" s="4" customFormat="1" ht="19.5">
      <c r="A29" s="8" t="s">
        <v>7</v>
      </c>
      <c r="B29" s="20">
        <v>57796153</v>
      </c>
      <c r="C29" s="10">
        <f>(B29/B38)*100</f>
        <v>0.6661748948241363</v>
      </c>
      <c r="D29" s="20">
        <v>71967429</v>
      </c>
      <c r="E29" s="11">
        <f>(D29/D38)*100</f>
        <v>0.8683023221205257</v>
      </c>
      <c r="F29" s="21"/>
    </row>
    <row r="30" spans="1:5" s="4" customFormat="1" ht="19.5">
      <c r="A30" s="8" t="s">
        <v>19</v>
      </c>
      <c r="B30" s="20">
        <v>92383746</v>
      </c>
      <c r="C30" s="10">
        <f>(B30/B38)*100</f>
        <v>1.0648413273286497</v>
      </c>
      <c r="D30" s="20">
        <v>79013890</v>
      </c>
      <c r="E30" s="11">
        <f>(D30/D38)*100</f>
        <v>0.9533193712780232</v>
      </c>
    </row>
    <row r="31" spans="1:5" s="4" customFormat="1" ht="19.5">
      <c r="A31" s="8" t="s">
        <v>36</v>
      </c>
      <c r="B31" s="20">
        <v>2483708</v>
      </c>
      <c r="C31" s="10">
        <f>(B31/B38)*100</f>
        <v>0.02862792469377444</v>
      </c>
      <c r="D31" s="20">
        <v>2036014</v>
      </c>
      <c r="E31" s="11">
        <v>0.03</v>
      </c>
    </row>
    <row r="32" spans="1:5" s="4" customFormat="1" ht="19.5">
      <c r="A32" s="8" t="s">
        <v>37</v>
      </c>
      <c r="B32" s="20">
        <v>31710727</v>
      </c>
      <c r="C32" s="10">
        <v>0.36</v>
      </c>
      <c r="D32" s="20">
        <v>34752117</v>
      </c>
      <c r="E32" s="11">
        <f>(D32/D38)*100</f>
        <v>0.41929167553983615</v>
      </c>
    </row>
    <row r="33" spans="1:5" s="4" customFormat="1" ht="19.5">
      <c r="A33" s="12" t="s">
        <v>20</v>
      </c>
      <c r="B33" s="20">
        <f>SUM(B34)</f>
        <v>6481373998</v>
      </c>
      <c r="C33" s="10">
        <f>(B33/B38)*100</f>
        <v>74.70615979291115</v>
      </c>
      <c r="D33" s="20">
        <f>SUM(D34)</f>
        <v>6206121526</v>
      </c>
      <c r="E33" s="11">
        <f>(D33/D38)*100</f>
        <v>74.8781748530711</v>
      </c>
    </row>
    <row r="34" spans="1:5" s="4" customFormat="1" ht="19.5">
      <c r="A34" s="8" t="s">
        <v>29</v>
      </c>
      <c r="B34" s="20">
        <v>6481373998</v>
      </c>
      <c r="C34" s="10">
        <f>(B34/B38)*100</f>
        <v>74.70615979291115</v>
      </c>
      <c r="D34" s="20">
        <v>6206121526</v>
      </c>
      <c r="E34" s="11">
        <f>(D34/D38)*100</f>
        <v>74.8781748530711</v>
      </c>
    </row>
    <row r="35" spans="1:5" s="4" customFormat="1" ht="19.5">
      <c r="A35" s="12" t="s">
        <v>21</v>
      </c>
      <c r="B35" s="20">
        <f>SUM(B36:B37)</f>
        <v>1999941110</v>
      </c>
      <c r="C35" s="10">
        <f>(B35/B38)*100</f>
        <v>23.051889952065086</v>
      </c>
      <c r="D35" s="20">
        <f>SUM(D36:D37)</f>
        <v>1884290246</v>
      </c>
      <c r="E35" s="11">
        <f>(D35/D38)*100</f>
        <v>22.734362181409264</v>
      </c>
    </row>
    <row r="36" spans="1:5" s="4" customFormat="1" ht="19.5">
      <c r="A36" s="8" t="s">
        <v>30</v>
      </c>
      <c r="B36" s="20">
        <v>1610337774</v>
      </c>
      <c r="C36" s="10">
        <f>(B36/B38)*100</f>
        <v>18.561211110811886</v>
      </c>
      <c r="D36" s="20">
        <v>1497267559</v>
      </c>
      <c r="E36" s="11">
        <f>(D36/D38)*100</f>
        <v>18.064851230345205</v>
      </c>
    </row>
    <row r="37" spans="1:5" s="4" customFormat="1" ht="19.5">
      <c r="A37" s="8" t="s">
        <v>31</v>
      </c>
      <c r="B37" s="20">
        <v>389603336</v>
      </c>
      <c r="C37" s="10">
        <f>(B37/B38)*100</f>
        <v>4.4906788412531995</v>
      </c>
      <c r="D37" s="20">
        <v>387022687</v>
      </c>
      <c r="E37" s="11">
        <f>(D37/D38)*100</f>
        <v>4.669510951064062</v>
      </c>
    </row>
    <row r="38" spans="1:5" s="4" customFormat="1" ht="20.25" thickBot="1">
      <c r="A38" s="13" t="s">
        <v>32</v>
      </c>
      <c r="B38" s="22">
        <f>SUM(B27+B33+B35)</f>
        <v>8675822738</v>
      </c>
      <c r="C38" s="15">
        <f>(B38/B38)*100</f>
        <v>100</v>
      </c>
      <c r="D38" s="22">
        <f>SUM(D27+D33+D35)</f>
        <v>8288291666</v>
      </c>
      <c r="E38" s="16">
        <f>(D38/D38)*100</f>
        <v>100</v>
      </c>
    </row>
    <row r="39" s="4" customFormat="1" ht="19.5"/>
  </sheetData>
  <mergeCells count="7">
    <mergeCell ref="B4:B5"/>
    <mergeCell ref="C4:C5"/>
    <mergeCell ref="D4:D5"/>
    <mergeCell ref="A1:F1"/>
    <mergeCell ref="A2:F2"/>
    <mergeCell ref="A4:A5"/>
    <mergeCell ref="E4:E5"/>
  </mergeCells>
  <printOptions/>
  <pageMargins left="0.5905511811023623" right="0.5905511811023623" top="1.1811023622047245" bottom="0.5905511811023623" header="0" footer="0.3937007874015748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中原大學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顏玲玲</dc:creator>
  <cp:keywords/>
  <dc:description/>
  <cp:lastModifiedBy>30310</cp:lastModifiedBy>
  <cp:lastPrinted>2007-11-23T06:13:01Z</cp:lastPrinted>
  <dcterms:created xsi:type="dcterms:W3CDTF">2001-08-13T06:25:14Z</dcterms:created>
  <dcterms:modified xsi:type="dcterms:W3CDTF">2007-11-23T06:18:45Z</dcterms:modified>
  <cp:category/>
  <cp:version/>
  <cp:contentType/>
  <cp:contentStatus/>
</cp:coreProperties>
</file>