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<sst xmlns="http://schemas.openxmlformats.org/spreadsheetml/2006/main" count="39" uniqueCount="29">
  <si>
    <t>董事會支出</t>
  </si>
  <si>
    <t>行政管理支出</t>
  </si>
  <si>
    <t>教學研究及訓輔支出</t>
  </si>
  <si>
    <t>獎助學金支出</t>
  </si>
  <si>
    <t>推廣教育及其他教學支出</t>
  </si>
  <si>
    <t xml:space="preserve">  維護及報廢</t>
  </si>
  <si>
    <t>建教合作支出</t>
  </si>
  <si>
    <t>財務支出</t>
  </si>
  <si>
    <t>其他支出</t>
  </si>
  <si>
    <r>
      <t xml:space="preserve">    </t>
    </r>
    <r>
      <rPr>
        <sz val="12"/>
        <rFont val="標楷體"/>
        <family val="4"/>
      </rPr>
      <t>人事費</t>
    </r>
  </si>
  <si>
    <r>
      <t xml:space="preserve">    </t>
    </r>
    <r>
      <rPr>
        <sz val="12"/>
        <rFont val="標楷體"/>
        <family val="4"/>
      </rPr>
      <t>業務費</t>
    </r>
  </si>
  <si>
    <r>
      <t xml:space="preserve">    </t>
    </r>
    <r>
      <rPr>
        <sz val="12"/>
        <rFont val="標楷體"/>
        <family val="4"/>
      </rPr>
      <t>交通費</t>
    </r>
  </si>
  <si>
    <r>
      <t xml:space="preserve">    </t>
    </r>
    <r>
      <rPr>
        <sz val="12"/>
        <rFont val="標楷體"/>
        <family val="4"/>
      </rPr>
      <t>維護及報廢</t>
    </r>
  </si>
  <si>
    <r>
      <t xml:space="preserve">    </t>
    </r>
    <r>
      <rPr>
        <sz val="12"/>
        <rFont val="標楷體"/>
        <family val="4"/>
      </rPr>
      <t>退休撫卹費</t>
    </r>
  </si>
  <si>
    <r>
      <t xml:space="preserve">    </t>
    </r>
    <r>
      <rPr>
        <sz val="12"/>
        <rFont val="標楷體"/>
        <family val="4"/>
      </rPr>
      <t>維護及報廢</t>
    </r>
  </si>
  <si>
    <r>
      <t xml:space="preserve">    </t>
    </r>
    <r>
      <rPr>
        <sz val="12"/>
        <rFont val="標楷體"/>
        <family val="4"/>
      </rPr>
      <t>維護及報廢</t>
    </r>
  </si>
  <si>
    <r>
      <t xml:space="preserve">    </t>
    </r>
    <r>
      <rPr>
        <sz val="12"/>
        <rFont val="標楷體"/>
        <family val="4"/>
      </rPr>
      <t>試務費支出</t>
    </r>
  </si>
  <si>
    <t xml:space="preserve"> </t>
  </si>
  <si>
    <r>
      <t xml:space="preserve">    </t>
    </r>
    <r>
      <rPr>
        <sz val="12"/>
        <rFont val="標楷體"/>
        <family val="4"/>
      </rPr>
      <t>其他支出</t>
    </r>
  </si>
  <si>
    <r>
      <t xml:space="preserve">    </t>
    </r>
    <r>
      <rPr>
        <sz val="12"/>
        <rFont val="標楷體"/>
        <family val="4"/>
      </rPr>
      <t>政府補助獎助學金</t>
    </r>
  </si>
  <si>
    <r>
      <t xml:space="preserve">    </t>
    </r>
    <r>
      <rPr>
        <sz val="12"/>
        <rFont val="標楷體"/>
        <family val="4"/>
      </rPr>
      <t>學校自付獎助學金</t>
    </r>
  </si>
  <si>
    <t>經常支出合計</t>
  </si>
  <si>
    <r>
      <t>項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目</t>
    </r>
  </si>
  <si>
    <t>經常支出%</t>
  </si>
  <si>
    <r>
      <t xml:space="preserve">  </t>
    </r>
    <r>
      <rPr>
        <b/>
        <sz val="16"/>
        <rFont val="標楷體"/>
        <family val="4"/>
      </rPr>
      <t>中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原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大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學</t>
    </r>
  </si>
  <si>
    <r>
      <t xml:space="preserve">     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元</t>
    </r>
  </si>
  <si>
    <t>支出明細表</t>
  </si>
  <si>
    <t>92學年度</t>
  </si>
  <si>
    <t>93學年度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</si>
</sst>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_);\(#,##0.0\)"/>
    <numFmt numFmtId="181" formatCode="#,##0.00_);\(#,##0.00\)"/>
  </numFmts>
  <fonts count="17">
    <font>
      <sz val="12"/>
      <name val="新細明體"/>
      <family val="0"/>
    </font>
    <font>
      <sz val="14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76" fontId="3" fillId="0" borderId="0" xfId="18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1" xfId="18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3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2" xfId="18" applyNumberFormat="1" applyFont="1" applyBorder="1" applyAlignment="1">
      <alignment horizontal="center" vertical="center"/>
    </xf>
    <xf numFmtId="181" fontId="3" fillId="0" borderId="1" xfId="18" applyNumberFormat="1" applyFont="1" applyBorder="1" applyAlignment="1">
      <alignment vertical="center"/>
    </xf>
    <xf numFmtId="176" fontId="3" fillId="0" borderId="3" xfId="18" applyNumberFormat="1" applyFont="1" applyBorder="1" applyAlignment="1">
      <alignment vertical="center"/>
    </xf>
    <xf numFmtId="181" fontId="3" fillId="0" borderId="3" xfId="18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81" fontId="3" fillId="0" borderId="6" xfId="18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81" fontId="3" fillId="0" borderId="8" xfId="18" applyNumberFormat="1" applyFont="1" applyBorder="1" applyAlignment="1">
      <alignment vertical="center"/>
    </xf>
    <xf numFmtId="176" fontId="5" fillId="0" borderId="9" xfId="18" applyNumberFormat="1" applyFont="1" applyBorder="1" applyAlignment="1">
      <alignment vertical="center"/>
    </xf>
    <xf numFmtId="181" fontId="5" fillId="0" borderId="9" xfId="18" applyNumberFormat="1" applyFont="1" applyBorder="1" applyAlignment="1">
      <alignment vertical="center"/>
    </xf>
    <xf numFmtId="181" fontId="5" fillId="0" borderId="10" xfId="18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176" fontId="5" fillId="0" borderId="1" xfId="18" applyNumberFormat="1" applyFont="1" applyBorder="1" applyAlignment="1">
      <alignment vertical="center"/>
    </xf>
    <xf numFmtId="181" fontId="5" fillId="0" borderId="1" xfId="18" applyNumberFormat="1" applyFont="1" applyBorder="1" applyAlignment="1">
      <alignment vertical="center"/>
    </xf>
    <xf numFmtId="181" fontId="5" fillId="0" borderId="6" xfId="18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/>
    </xf>
    <xf numFmtId="176" fontId="13" fillId="0" borderId="0" xfId="18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3"/>
  <sheetViews>
    <sheetView tabSelected="1" workbookViewId="0" topLeftCell="A20">
      <selection activeCell="B32" sqref="B32"/>
    </sheetView>
  </sheetViews>
  <sheetFormatPr defaultColWidth="9.00390625" defaultRowHeight="16.5"/>
  <cols>
    <col min="1" max="1" width="25.00390625" style="0" bestFit="1" customWidth="1"/>
    <col min="2" max="2" width="17.125" style="0" customWidth="1"/>
    <col min="3" max="3" width="13.375" style="0" customWidth="1"/>
    <col min="4" max="4" width="17.125" style="0" customWidth="1"/>
    <col min="5" max="5" width="13.75390625" style="0" customWidth="1"/>
  </cols>
  <sheetData>
    <row r="1" spans="1:159" ht="21">
      <c r="A1" s="35" t="s">
        <v>24</v>
      </c>
      <c r="B1" s="35"/>
      <c r="C1" s="35"/>
      <c r="D1" s="35"/>
      <c r="E1" s="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</row>
    <row r="2" spans="1:159" ht="21">
      <c r="A2" s="36" t="s">
        <v>26</v>
      </c>
      <c r="B2" s="36"/>
      <c r="C2" s="36"/>
      <c r="D2" s="36"/>
      <c r="E2" s="36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</row>
    <row r="3" spans="1:159" ht="17.25" thickBot="1">
      <c r="A3" s="1"/>
      <c r="B3" s="2"/>
      <c r="C3" s="2"/>
      <c r="D3" s="3"/>
      <c r="E3" s="5" t="s">
        <v>25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</row>
    <row r="4" spans="1:159" ht="24" customHeight="1" thickBot="1">
      <c r="A4" s="16" t="s">
        <v>22</v>
      </c>
      <c r="B4" s="12" t="s">
        <v>28</v>
      </c>
      <c r="C4" s="12" t="s">
        <v>23</v>
      </c>
      <c r="D4" s="12" t="s">
        <v>27</v>
      </c>
      <c r="E4" s="12" t="s">
        <v>23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1"/>
    </row>
    <row r="5" spans="1:159" s="28" customFormat="1" ht="19.5" customHeight="1">
      <c r="A5" s="17" t="s">
        <v>0</v>
      </c>
      <c r="B5" s="24">
        <f>SUM(B6:B7)</f>
        <v>1803686</v>
      </c>
      <c r="C5" s="25">
        <f>(B5/B33)*100</f>
        <v>0.09679743451673835</v>
      </c>
      <c r="D5" s="24">
        <f>SUM(D6:D7)</f>
        <v>1564387</v>
      </c>
      <c r="E5" s="26">
        <f>(D5/D33)*100</f>
        <v>0.08739684751074235</v>
      </c>
      <c r="F5" s="11"/>
      <c r="G5" s="11"/>
      <c r="H5" s="11"/>
      <c r="I5" s="11"/>
      <c r="J5" s="2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</row>
    <row r="6" spans="1:159" ht="19.5" customHeight="1">
      <c r="A6" s="18" t="s">
        <v>10</v>
      </c>
      <c r="B6" s="9">
        <v>553986</v>
      </c>
      <c r="C6" s="13">
        <f>(B6/B33)*100</f>
        <v>0.02973046503559368</v>
      </c>
      <c r="D6" s="9">
        <v>651957</v>
      </c>
      <c r="E6" s="19">
        <f>(D6/D33)*100</f>
        <v>0.036422564565264895</v>
      </c>
      <c r="F6" s="1"/>
      <c r="G6" s="1"/>
      <c r="H6" s="1"/>
      <c r="I6" s="1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1:159" ht="19.5" customHeight="1">
      <c r="A7" s="18" t="s">
        <v>11</v>
      </c>
      <c r="B7" s="9">
        <v>1249700</v>
      </c>
      <c r="C7" s="13">
        <f>(B7/B33)*100</f>
        <v>0.06706696948114468</v>
      </c>
      <c r="D7" s="9">
        <v>912430</v>
      </c>
      <c r="E7" s="19">
        <f>(D7/D33)*100</f>
        <v>0.05097428294547746</v>
      </c>
      <c r="F7" s="1"/>
      <c r="G7" s="1"/>
      <c r="H7" s="1"/>
      <c r="I7" s="1"/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1:159" ht="19.5" customHeight="1">
      <c r="A8" s="20" t="s">
        <v>1</v>
      </c>
      <c r="B8" s="7">
        <f>SUM(B9:B12)</f>
        <v>338428670</v>
      </c>
      <c r="C8" s="13">
        <f>(B8/B33)*100</f>
        <v>18.162267170068326</v>
      </c>
      <c r="D8" s="7">
        <f>SUM(D9:D12)</f>
        <v>299976278</v>
      </c>
      <c r="E8" s="19">
        <f>(D8/D33)*100</f>
        <v>16.758628795308354</v>
      </c>
      <c r="F8" s="1"/>
      <c r="G8" s="1"/>
      <c r="H8" s="1"/>
      <c r="I8" s="1"/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1:159" ht="19.5" customHeight="1">
      <c r="A9" s="18" t="s">
        <v>9</v>
      </c>
      <c r="B9" s="9">
        <v>234078161</v>
      </c>
      <c r="C9" s="13">
        <f>(B9/B33)*100</f>
        <v>12.562145218844098</v>
      </c>
      <c r="D9" s="9">
        <v>229045147</v>
      </c>
      <c r="E9" s="19">
        <f>(D9/D33)*100</f>
        <v>12.795953805186674</v>
      </c>
      <c r="F9" s="1"/>
      <c r="G9" s="1"/>
      <c r="H9" s="1"/>
      <c r="I9" s="1"/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1:159" ht="19.5" customHeight="1">
      <c r="A10" s="18" t="s">
        <v>10</v>
      </c>
      <c r="B10" s="9">
        <v>39088598</v>
      </c>
      <c r="C10" s="13">
        <f>(B10/B33)*100</f>
        <v>2.0977465064629377</v>
      </c>
      <c r="D10" s="9">
        <v>42282238</v>
      </c>
      <c r="E10" s="19">
        <f>(D10/D33)*100</f>
        <v>2.362161221551263</v>
      </c>
      <c r="F10" s="1"/>
      <c r="G10" s="1"/>
      <c r="H10" s="1"/>
      <c r="I10" s="1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1:159" ht="19.5" customHeight="1">
      <c r="A11" s="18" t="s">
        <v>15</v>
      </c>
      <c r="B11" s="9">
        <v>54564807</v>
      </c>
      <c r="C11" s="13">
        <f>(B11/B33)*100</f>
        <v>2.928299788600104</v>
      </c>
      <c r="D11" s="9">
        <v>18144580</v>
      </c>
      <c r="E11" s="19">
        <f>(D11/D33)*100</f>
        <v>1.0136744241715543</v>
      </c>
      <c r="F11" s="1"/>
      <c r="G11" s="1"/>
      <c r="H11" s="1"/>
      <c r="I11" s="1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</row>
    <row r="12" spans="1:159" ht="19.5" customHeight="1">
      <c r="A12" s="18" t="s">
        <v>13</v>
      </c>
      <c r="B12" s="9">
        <v>10697104</v>
      </c>
      <c r="C12" s="13">
        <f>(B12/B33)*100</f>
        <v>0.5740756561611832</v>
      </c>
      <c r="D12" s="9">
        <v>10504313</v>
      </c>
      <c r="E12" s="19">
        <f>(D12/D33)*100</f>
        <v>0.5868393443988658</v>
      </c>
      <c r="F12" s="1"/>
      <c r="G12" s="1"/>
      <c r="H12" s="1"/>
      <c r="I12" s="1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1:159" s="28" customFormat="1" ht="19.5" customHeight="1">
      <c r="A13" s="20" t="s">
        <v>2</v>
      </c>
      <c r="B13" s="29">
        <f>SUM(B14:B17)</f>
        <v>1020117181</v>
      </c>
      <c r="C13" s="30">
        <f>(B13/B33)*100</f>
        <v>54.746073333854795</v>
      </c>
      <c r="D13" s="29">
        <f>SUM(D14:D17)</f>
        <v>1028830551</v>
      </c>
      <c r="E13" s="31">
        <f>(D13/D33)*100</f>
        <v>57.477175903494484</v>
      </c>
      <c r="F13" s="11"/>
      <c r="G13" s="11"/>
      <c r="H13" s="11"/>
      <c r="I13" s="11"/>
      <c r="J13" s="27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</row>
    <row r="14" spans="1:10" ht="19.5" customHeight="1">
      <c r="A14" s="18" t="s">
        <v>9</v>
      </c>
      <c r="B14" s="9">
        <v>663399785</v>
      </c>
      <c r="C14" s="13">
        <f>(B14/B33)*100</f>
        <v>35.6023150631295</v>
      </c>
      <c r="D14" s="9">
        <v>643084284</v>
      </c>
      <c r="E14" s="19">
        <f>(D14/D33)*100</f>
        <v>35.92687685675151</v>
      </c>
      <c r="I14" s="8"/>
      <c r="J14" s="10"/>
    </row>
    <row r="15" spans="1:10" ht="19.5" customHeight="1">
      <c r="A15" s="18" t="s">
        <v>10</v>
      </c>
      <c r="B15" s="9">
        <v>216731805</v>
      </c>
      <c r="C15" s="13">
        <f>(B15/B33)*100</f>
        <v>11.631227775888933</v>
      </c>
      <c r="D15" s="9">
        <v>224254384</v>
      </c>
      <c r="E15" s="19">
        <f>(D15/D33)*100</f>
        <v>12.528310579200324</v>
      </c>
      <c r="I15" s="8"/>
      <c r="J15" s="10"/>
    </row>
    <row r="16" spans="1:10" ht="19.5" customHeight="1">
      <c r="A16" s="18" t="s">
        <v>12</v>
      </c>
      <c r="B16" s="9">
        <v>117746560</v>
      </c>
      <c r="C16" s="13">
        <f>(B16/B33)*100</f>
        <v>6.3190405265501886</v>
      </c>
      <c r="D16" s="9">
        <v>140642851</v>
      </c>
      <c r="E16" s="19">
        <f>(D16/D33)*100</f>
        <v>7.857225739106152</v>
      </c>
      <c r="I16" s="8"/>
      <c r="J16" s="10"/>
    </row>
    <row r="17" spans="1:10" ht="24.75" customHeight="1">
      <c r="A17" s="18" t="s">
        <v>13</v>
      </c>
      <c r="B17" s="9">
        <v>22239031</v>
      </c>
      <c r="C17" s="13">
        <f>(B17/B33)*100</f>
        <v>1.193489968286173</v>
      </c>
      <c r="D17" s="9">
        <v>20849032</v>
      </c>
      <c r="E17" s="19">
        <f>(D17/D33)*100</f>
        <v>1.1647627284364979</v>
      </c>
      <c r="I17" s="8"/>
      <c r="J17" s="10"/>
    </row>
    <row r="18" spans="1:10" s="28" customFormat="1" ht="23.25" customHeight="1">
      <c r="A18" s="20" t="s">
        <v>3</v>
      </c>
      <c r="B18" s="29">
        <f>SUM(B19:B20)</f>
        <v>117834035</v>
      </c>
      <c r="C18" s="30">
        <f>(B18/B33)*100</f>
        <v>6.323734999748047</v>
      </c>
      <c r="D18" s="29">
        <f>SUM(D19:D20)</f>
        <v>115353360</v>
      </c>
      <c r="E18" s="31">
        <f>(D18/D33)*100</f>
        <v>6.444390047840953</v>
      </c>
      <c r="I18" s="33"/>
      <c r="J18" s="27"/>
    </row>
    <row r="19" spans="1:10" ht="23.25" customHeight="1">
      <c r="A19" s="18" t="s">
        <v>19</v>
      </c>
      <c r="B19" s="9">
        <v>34224078</v>
      </c>
      <c r="C19" s="13">
        <f>(B19/B33)*100</f>
        <v>1.836684960187497</v>
      </c>
      <c r="D19" s="9">
        <v>34236905</v>
      </c>
      <c r="E19" s="19">
        <f>(D19/D33)*100</f>
        <v>1.9126965166066787</v>
      </c>
      <c r="I19" s="8"/>
      <c r="J19" s="10"/>
    </row>
    <row r="20" spans="1:10" ht="26.25" customHeight="1">
      <c r="A20" s="18" t="s">
        <v>20</v>
      </c>
      <c r="B20" s="9">
        <v>83609957</v>
      </c>
      <c r="C20" s="13">
        <f>(B20/B33)*100</f>
        <v>4.48705003956055</v>
      </c>
      <c r="D20" s="9">
        <v>81116455</v>
      </c>
      <c r="E20" s="19">
        <f>(D20/D33)*100</f>
        <v>4.531693531234275</v>
      </c>
      <c r="I20" s="8"/>
      <c r="J20" s="10"/>
    </row>
    <row r="21" spans="1:5" s="28" customFormat="1" ht="20.25" customHeight="1">
      <c r="A21" s="20" t="s">
        <v>4</v>
      </c>
      <c r="B21" s="29">
        <f>SUM(B22:B24)</f>
        <v>61169938</v>
      </c>
      <c r="C21" s="30">
        <f>(B21/B33)*100</f>
        <v>3.28277375770946</v>
      </c>
      <c r="D21" s="29">
        <f>SUM(D22:D24)</f>
        <v>56268709</v>
      </c>
      <c r="E21" s="31">
        <f>(D21/D33)*100</f>
        <v>3.1435365929909516</v>
      </c>
    </row>
    <row r="22" spans="1:6" ht="20.25" customHeight="1">
      <c r="A22" s="18" t="s">
        <v>9</v>
      </c>
      <c r="B22" s="9">
        <v>45738767</v>
      </c>
      <c r="C22" s="13">
        <f>(B22/B33)*100</f>
        <v>2.4546375053966454</v>
      </c>
      <c r="D22" s="9">
        <v>44280439</v>
      </c>
      <c r="E22" s="19">
        <f>(D22/D33)*100</f>
        <v>2.4737937447650284</v>
      </c>
      <c r="F22" s="8"/>
    </row>
    <row r="23" spans="1:6" ht="20.25" customHeight="1">
      <c r="A23" s="18" t="s">
        <v>10</v>
      </c>
      <c r="B23" s="9">
        <v>14825588</v>
      </c>
      <c r="C23" s="13">
        <f>(B23/B33)*100</f>
        <v>0.795636759171021</v>
      </c>
      <c r="D23" s="9">
        <v>11814455</v>
      </c>
      <c r="E23" s="19">
        <f>(D23/D33)*100</f>
        <v>0.6600324101756966</v>
      </c>
      <c r="F23" s="8"/>
    </row>
    <row r="24" spans="1:7" ht="20.25" customHeight="1">
      <c r="A24" s="21" t="s">
        <v>5</v>
      </c>
      <c r="B24" s="9">
        <v>605583</v>
      </c>
      <c r="C24" s="13">
        <f>(B24/B33)*100</f>
        <v>0.03249949314179406</v>
      </c>
      <c r="D24" s="9">
        <v>173815</v>
      </c>
      <c r="E24" s="19">
        <f>(D24/D33)*100</f>
        <v>0.009710438050226498</v>
      </c>
      <c r="F24" s="8"/>
      <c r="G24" s="8"/>
    </row>
    <row r="25" spans="1:6" s="28" customFormat="1" ht="20.25" customHeight="1">
      <c r="A25" s="20" t="s">
        <v>6</v>
      </c>
      <c r="B25" s="29">
        <f>SUM(B26:B28)</f>
        <v>277974247</v>
      </c>
      <c r="C25" s="30">
        <f>(B25/B33)*100</f>
        <v>14.917892566290448</v>
      </c>
      <c r="D25" s="29">
        <f>SUM(D26:D28)</f>
        <v>260380479</v>
      </c>
      <c r="E25" s="31">
        <f>(D25/D33)*100</f>
        <v>14.546549554513716</v>
      </c>
      <c r="F25" s="34" t="s">
        <v>17</v>
      </c>
    </row>
    <row r="26" spans="1:6" ht="20.25" customHeight="1">
      <c r="A26" s="18" t="s">
        <v>9</v>
      </c>
      <c r="B26" s="9">
        <v>126441395</v>
      </c>
      <c r="C26" s="13">
        <f>(B26/B33)*100</f>
        <v>6.7856615024552775</v>
      </c>
      <c r="D26" s="9">
        <v>117852291</v>
      </c>
      <c r="E26" s="19">
        <f>(D26/D33)*100</f>
        <v>6.583996610377504</v>
      </c>
      <c r="F26" s="8"/>
    </row>
    <row r="27" spans="1:6" ht="20.25" customHeight="1">
      <c r="A27" s="18" t="s">
        <v>10</v>
      </c>
      <c r="B27" s="9">
        <v>151298512</v>
      </c>
      <c r="C27" s="13">
        <f>(B27/B33)*100</f>
        <v>8.119654866645277</v>
      </c>
      <c r="D27" s="9">
        <v>142001188</v>
      </c>
      <c r="E27" s="19">
        <f>(D27/D33)*100</f>
        <v>7.9331112915028426</v>
      </c>
      <c r="F27" s="8"/>
    </row>
    <row r="28" spans="1:6" ht="20.25" customHeight="1">
      <c r="A28" s="18" t="s">
        <v>14</v>
      </c>
      <c r="B28" s="9">
        <v>234340</v>
      </c>
      <c r="C28" s="13">
        <f>(B28/B33)*100</f>
        <v>0.012576197189894731</v>
      </c>
      <c r="D28" s="9">
        <v>527000</v>
      </c>
      <c r="E28" s="19">
        <f>(D28/D33)*100</f>
        <v>0.029441652633370907</v>
      </c>
      <c r="F28" s="8"/>
    </row>
    <row r="29" spans="1:6" s="28" customFormat="1" ht="20.25" customHeight="1">
      <c r="A29" s="20" t="s">
        <v>7</v>
      </c>
      <c r="B29" s="32">
        <v>0</v>
      </c>
      <c r="C29" s="30">
        <f>(B29/B33)*100</f>
        <v>0</v>
      </c>
      <c r="D29" s="32">
        <v>0</v>
      </c>
      <c r="E29" s="31">
        <f>(D29/D33)*100</f>
        <v>0</v>
      </c>
      <c r="F29" s="34" t="s">
        <v>17</v>
      </c>
    </row>
    <row r="30" spans="1:6" s="28" customFormat="1" ht="20.25" customHeight="1">
      <c r="A30" s="20" t="s">
        <v>8</v>
      </c>
      <c r="B30" s="29">
        <f>SUM(B31:B32)</f>
        <v>46033611</v>
      </c>
      <c r="C30" s="30">
        <f>(B30/B33)*100</f>
        <v>2.4704607378121834</v>
      </c>
      <c r="D30" s="29">
        <f>SUM(D31:D32)</f>
        <v>27607276</v>
      </c>
      <c r="E30" s="31">
        <f>(D30/D33)*100</f>
        <v>1.5423222583407923</v>
      </c>
      <c r="F30" s="33"/>
    </row>
    <row r="31" spans="1:6" ht="20.25" customHeight="1">
      <c r="A31" s="18" t="s">
        <v>16</v>
      </c>
      <c r="B31" s="9">
        <v>12711510</v>
      </c>
      <c r="C31" s="13">
        <f>(B31/B33)*100</f>
        <v>0.6821816861880975</v>
      </c>
      <c r="D31" s="9">
        <v>13379554</v>
      </c>
      <c r="E31" s="19">
        <f>(D31/D33)*100</f>
        <v>0.7474690346440765</v>
      </c>
      <c r="F31" s="8"/>
    </row>
    <row r="32" spans="1:6" ht="20.25" customHeight="1">
      <c r="A32" s="18" t="s">
        <v>18</v>
      </c>
      <c r="B32" s="9">
        <v>33322101</v>
      </c>
      <c r="C32" s="13">
        <f>(B32/B33)*100</f>
        <v>1.788279051624086</v>
      </c>
      <c r="D32" s="9">
        <v>14227722</v>
      </c>
      <c r="E32" s="19">
        <f>(D32/D33)*100</f>
        <v>0.7948532236967158</v>
      </c>
      <c r="F32" s="8"/>
    </row>
    <row r="33" spans="1:6" ht="18.75" customHeight="1" thickBot="1">
      <c r="A33" s="22" t="s">
        <v>21</v>
      </c>
      <c r="B33" s="14">
        <f>SUM(B5+B8+B13+B18+B21+B25+B29+B30)</f>
        <v>1863361368</v>
      </c>
      <c r="C33" s="15">
        <f>(B33/B33)*100</f>
        <v>100</v>
      </c>
      <c r="D33" s="14">
        <f>SUM(D5+D8+D13+D18+D21+D25+D29+D30)</f>
        <v>1789981040</v>
      </c>
      <c r="E33" s="23">
        <f>(D33/D33)*100</f>
        <v>100</v>
      </c>
      <c r="F33" s="8"/>
    </row>
  </sheetData>
  <mergeCells count="2">
    <mergeCell ref="A1:E1"/>
    <mergeCell ref="A2:E2"/>
  </mergeCells>
  <printOptions/>
  <pageMargins left="0.3937007874015748" right="0.3937007874015748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中原大學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顏玲玲</dc:creator>
  <cp:keywords/>
  <dc:description/>
  <cp:lastModifiedBy>30310</cp:lastModifiedBy>
  <cp:lastPrinted>2006-06-06T02:47:41Z</cp:lastPrinted>
  <dcterms:created xsi:type="dcterms:W3CDTF">2001-08-16T03:16:18Z</dcterms:created>
  <dcterms:modified xsi:type="dcterms:W3CDTF">2006-06-06T02:55:13Z</dcterms:modified>
  <cp:category/>
  <cp:version/>
  <cp:contentType/>
  <cp:contentStatus/>
</cp:coreProperties>
</file>