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<sst xmlns="http://schemas.openxmlformats.org/spreadsheetml/2006/main" count="118" uniqueCount="59">
  <si>
    <t>單  位</t>
  </si>
  <si>
    <t>學生數</t>
  </si>
  <si>
    <t>小 計</t>
  </si>
  <si>
    <t>數學系</t>
  </si>
  <si>
    <t>物理系</t>
  </si>
  <si>
    <t>化學系</t>
  </si>
  <si>
    <t>心理系</t>
  </si>
  <si>
    <t>工學院：</t>
  </si>
  <si>
    <t>化工系</t>
  </si>
  <si>
    <t>土木系</t>
  </si>
  <si>
    <t>機械系</t>
  </si>
  <si>
    <t>工業系</t>
  </si>
  <si>
    <t>電子系</t>
  </si>
  <si>
    <t>資訊系</t>
  </si>
  <si>
    <t>電機系</t>
  </si>
  <si>
    <t>生環系</t>
  </si>
  <si>
    <t>管研所</t>
  </si>
  <si>
    <t>企管系</t>
  </si>
  <si>
    <t>國貿系</t>
  </si>
  <si>
    <t>會計系</t>
  </si>
  <si>
    <t xml:space="preserve"> </t>
  </si>
  <si>
    <t>二年制技術學系退撫基金</t>
  </si>
  <si>
    <t>收費標準</t>
  </si>
  <si>
    <t>資管系</t>
  </si>
  <si>
    <t>財法系</t>
  </si>
  <si>
    <t>人育學院：</t>
  </si>
  <si>
    <t>特教系</t>
  </si>
  <si>
    <t>註：退撫基金之計算方式為：學費*2%，且個位數無條件捨去。(進修學士與二技每學年分別以30學分計算)</t>
  </si>
  <si>
    <t>中華民國九十五學年度</t>
  </si>
  <si>
    <t>總    計</t>
  </si>
  <si>
    <t>生物醫學工程系</t>
  </si>
  <si>
    <t>財金系</t>
  </si>
  <si>
    <t>中 原 大 學</t>
  </si>
  <si>
    <r>
      <t>【附表四】</t>
    </r>
    <r>
      <rPr>
        <b/>
        <sz val="18"/>
        <rFont val="Times New Roman"/>
        <family val="1"/>
      </rPr>
      <t xml:space="preserve">                                                      </t>
    </r>
    <r>
      <rPr>
        <b/>
        <sz val="18"/>
        <rFont val="新細明體"/>
        <family val="1"/>
      </rPr>
      <t>退撫基金收入預估統計表</t>
    </r>
  </si>
  <si>
    <t>全二頁第一頁</t>
  </si>
  <si>
    <t>大學部退撫基金</t>
  </si>
  <si>
    <t>研究所碩士班退撫基金</t>
  </si>
  <si>
    <t>研究所博士班退撫基金</t>
  </si>
  <si>
    <t>研究所碩專班(舊制三年級)退撫基金</t>
  </si>
  <si>
    <t>理學院：</t>
  </si>
  <si>
    <t>生物科技學系</t>
  </si>
  <si>
    <t>電資學院 :</t>
  </si>
  <si>
    <t>商學院：</t>
  </si>
  <si>
    <t>法學院 :</t>
  </si>
  <si>
    <t>設計學院：</t>
  </si>
  <si>
    <t>建築系(所)</t>
  </si>
  <si>
    <t>室設系(所)</t>
  </si>
  <si>
    <t>商設系(所)</t>
  </si>
  <si>
    <t>景觀系</t>
  </si>
  <si>
    <t>文化資產研究所</t>
  </si>
  <si>
    <t>設計學研究所</t>
  </si>
  <si>
    <t>應用外語系</t>
  </si>
  <si>
    <t>宗教研究所</t>
  </si>
  <si>
    <t>教育研究所</t>
  </si>
  <si>
    <t>應華系</t>
  </si>
  <si>
    <t>合  計</t>
  </si>
  <si>
    <t>全二頁第二頁</t>
  </si>
  <si>
    <t>研究所碩專班一、二退撫基金</t>
  </si>
  <si>
    <t>大學部進修學士專班退撫基金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</si>
</sst>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24"/>
      <name val="新細明體"/>
      <family val="1"/>
    </font>
    <font>
      <b/>
      <sz val="14"/>
      <name val="新細明體"/>
      <family val="1"/>
    </font>
    <font>
      <b/>
      <sz val="18"/>
      <name val="Times New Roman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176" fontId="4" fillId="0" borderId="0" xfId="15" applyNumberFormat="1" applyFont="1" applyAlignment="1">
      <alignment vertical="center"/>
      <protection/>
    </xf>
    <xf numFmtId="176" fontId="5" fillId="0" borderId="1" xfId="15" applyNumberFormat="1" applyFont="1" applyBorder="1" applyAlignment="1">
      <alignment horizontal="left" vertical="center"/>
      <protection/>
    </xf>
    <xf numFmtId="176" fontId="5" fillId="0" borderId="2" xfId="15" applyNumberFormat="1" applyFont="1" applyBorder="1" applyAlignment="1">
      <alignment vertical="center"/>
      <protection/>
    </xf>
    <xf numFmtId="3" fontId="5" fillId="0" borderId="2" xfId="15" applyNumberFormat="1" applyFont="1" applyBorder="1">
      <alignment/>
      <protection/>
    </xf>
    <xf numFmtId="176" fontId="6" fillId="0" borderId="0" xfId="15" applyNumberFormat="1" applyFont="1" applyAlignment="1">
      <alignment vertical="center"/>
      <protection/>
    </xf>
    <xf numFmtId="176" fontId="6" fillId="0" borderId="0" xfId="0" applyNumberFormat="1" applyFont="1" applyAlignment="1">
      <alignment vertical="center"/>
    </xf>
    <xf numFmtId="176" fontId="6" fillId="0" borderId="0" xfId="15" applyNumberFormat="1" applyFont="1" applyAlignment="1">
      <alignment horizontal="right" vertical="center"/>
      <protection/>
    </xf>
    <xf numFmtId="176" fontId="13" fillId="0" borderId="3" xfId="15" applyNumberFormat="1" applyFont="1" applyBorder="1" applyAlignment="1">
      <alignment horizontal="center" vertical="center"/>
      <protection/>
    </xf>
    <xf numFmtId="176" fontId="12" fillId="0" borderId="4" xfId="15" applyNumberFormat="1" applyFont="1" applyBorder="1" applyAlignment="1">
      <alignment horizontal="center" vertical="center"/>
      <protection/>
    </xf>
    <xf numFmtId="176" fontId="12" fillId="0" borderId="5" xfId="15" applyNumberFormat="1" applyFont="1" applyBorder="1" applyAlignment="1">
      <alignment horizontal="center" vertical="center"/>
      <protection/>
    </xf>
    <xf numFmtId="176" fontId="13" fillId="0" borderId="4" xfId="15" applyNumberFormat="1" applyFont="1" applyBorder="1" applyAlignment="1">
      <alignment horizontal="center" vertical="center"/>
      <protection/>
    </xf>
    <xf numFmtId="176" fontId="6" fillId="0" borderId="6" xfId="15" applyNumberFormat="1" applyFont="1" applyBorder="1" applyAlignment="1">
      <alignment horizontal="center" vertical="center"/>
      <protection/>
    </xf>
    <xf numFmtId="176" fontId="6" fillId="0" borderId="7" xfId="15" applyNumberFormat="1" applyFont="1" applyBorder="1" applyAlignment="1">
      <alignment horizontal="center" vertical="center"/>
      <protection/>
    </xf>
    <xf numFmtId="176" fontId="6" fillId="0" borderId="8" xfId="15" applyNumberFormat="1" applyFont="1" applyBorder="1" applyAlignment="1">
      <alignment horizontal="right" vertical="center"/>
      <protection/>
    </xf>
    <xf numFmtId="176" fontId="6" fillId="0" borderId="9" xfId="15" applyNumberFormat="1" applyFont="1" applyBorder="1" applyAlignment="1">
      <alignment vertical="center"/>
      <protection/>
    </xf>
    <xf numFmtId="176" fontId="6" fillId="0" borderId="10" xfId="15" applyNumberFormat="1" applyFont="1" applyBorder="1" applyAlignment="1">
      <alignment vertical="center"/>
      <protection/>
    </xf>
    <xf numFmtId="176" fontId="6" fillId="0" borderId="8" xfId="0" applyNumberFormat="1" applyFont="1" applyBorder="1" applyAlignment="1">
      <alignment horizontal="right" vertical="center"/>
    </xf>
    <xf numFmtId="176" fontId="6" fillId="0" borderId="11" xfId="15" applyNumberFormat="1" applyFont="1" applyBorder="1" applyAlignment="1">
      <alignment vertical="center"/>
      <protection/>
    </xf>
    <xf numFmtId="176" fontId="6" fillId="0" borderId="12" xfId="15" applyNumberFormat="1" applyFont="1" applyBorder="1" applyAlignment="1">
      <alignment vertical="center"/>
      <protection/>
    </xf>
    <xf numFmtId="3" fontId="6" fillId="0" borderId="2" xfId="15" applyNumberFormat="1" applyFont="1" applyBorder="1">
      <alignment/>
      <protection/>
    </xf>
    <xf numFmtId="176" fontId="5" fillId="0" borderId="13" xfId="15" applyNumberFormat="1" applyFont="1" applyBorder="1" applyAlignment="1">
      <alignment vertical="center"/>
      <protection/>
    </xf>
    <xf numFmtId="176" fontId="6" fillId="0" borderId="14" xfId="15" applyNumberFormat="1" applyFont="1" applyBorder="1" applyAlignment="1">
      <alignment vertical="center"/>
      <protection/>
    </xf>
    <xf numFmtId="176" fontId="6" fillId="0" borderId="15" xfId="15" applyNumberFormat="1" applyFont="1" applyBorder="1" applyAlignment="1">
      <alignment vertical="center"/>
      <protection/>
    </xf>
    <xf numFmtId="176" fontId="6" fillId="0" borderId="16" xfId="15" applyNumberFormat="1" applyFont="1" applyBorder="1" applyAlignment="1">
      <alignment vertical="center"/>
      <protection/>
    </xf>
    <xf numFmtId="176" fontId="5" fillId="0" borderId="17" xfId="15" applyNumberFormat="1" applyFont="1" applyBorder="1" applyAlignment="1">
      <alignment horizontal="center" vertical="center"/>
      <protection/>
    </xf>
    <xf numFmtId="176" fontId="6" fillId="0" borderId="18" xfId="15" applyNumberFormat="1" applyFont="1" applyBorder="1" applyAlignment="1">
      <alignment vertical="center"/>
      <protection/>
    </xf>
    <xf numFmtId="176" fontId="6" fillId="0" borderId="19" xfId="15" applyNumberFormat="1" applyFont="1" applyBorder="1" applyAlignment="1">
      <alignment vertical="center"/>
      <protection/>
    </xf>
    <xf numFmtId="176" fontId="6" fillId="0" borderId="20" xfId="15" applyNumberFormat="1" applyFont="1" applyBorder="1" applyAlignment="1">
      <alignment vertical="center"/>
      <protection/>
    </xf>
    <xf numFmtId="176" fontId="7" fillId="0" borderId="0" xfId="15" applyNumberFormat="1" applyFont="1" applyAlignment="1">
      <alignment horizontal="center" vertical="center"/>
      <protection/>
    </xf>
    <xf numFmtId="176" fontId="8" fillId="0" borderId="0" xfId="15" applyNumberFormat="1" applyFont="1" applyAlignment="1">
      <alignment horizontal="left" vertical="center"/>
      <protection/>
    </xf>
    <xf numFmtId="176" fontId="10" fillId="0" borderId="0" xfId="15" applyNumberFormat="1" applyFont="1" applyAlignment="1">
      <alignment horizontal="left" vertical="center"/>
      <protection/>
    </xf>
    <xf numFmtId="176" fontId="11" fillId="0" borderId="0" xfId="15" applyNumberFormat="1" applyFont="1" applyAlignment="1">
      <alignment horizontal="center" vertical="center"/>
      <protection/>
    </xf>
    <xf numFmtId="176" fontId="6" fillId="0" borderId="21" xfId="15" applyNumberFormat="1" applyFont="1" applyBorder="1" applyAlignment="1">
      <alignment horizontal="center" vertical="center"/>
      <protection/>
    </xf>
    <xf numFmtId="176" fontId="6" fillId="0" borderId="13" xfId="15" applyNumberFormat="1" applyFont="1" applyBorder="1" applyAlignment="1">
      <alignment horizontal="center" vertical="center"/>
      <protection/>
    </xf>
    <xf numFmtId="176" fontId="5" fillId="0" borderId="22" xfId="15" applyNumberFormat="1" applyFont="1" applyBorder="1" applyAlignment="1">
      <alignment horizontal="center" vertical="center"/>
      <protection/>
    </xf>
    <xf numFmtId="176" fontId="5" fillId="0" borderId="23" xfId="15" applyNumberFormat="1" applyFont="1" applyBorder="1" applyAlignment="1">
      <alignment horizontal="center" vertical="center"/>
      <protection/>
    </xf>
    <xf numFmtId="176" fontId="5" fillId="0" borderId="24" xfId="15" applyNumberFormat="1" applyFont="1" applyBorder="1" applyAlignment="1">
      <alignment horizontal="center" vertical="center"/>
      <protection/>
    </xf>
    <xf numFmtId="176" fontId="12" fillId="0" borderId="24" xfId="15" applyNumberFormat="1" applyFont="1" applyBorder="1" applyAlignment="1">
      <alignment horizontal="center" vertical="center"/>
      <protection/>
    </xf>
    <xf numFmtId="176" fontId="12" fillId="0" borderId="22" xfId="15" applyNumberFormat="1" applyFont="1" applyBorder="1" applyAlignment="1">
      <alignment horizontal="center" vertical="center"/>
      <protection/>
    </xf>
    <xf numFmtId="176" fontId="12" fillId="0" borderId="23" xfId="15" applyNumberFormat="1" applyFont="1" applyBorder="1" applyAlignment="1">
      <alignment horizontal="center" vertical="center"/>
      <protection/>
    </xf>
    <xf numFmtId="176" fontId="6" fillId="0" borderId="24" xfId="15" applyNumberFormat="1" applyFont="1" applyBorder="1" applyAlignment="1">
      <alignment horizontal="center" vertical="center"/>
      <protection/>
    </xf>
    <xf numFmtId="176" fontId="6" fillId="0" borderId="22" xfId="15" applyNumberFormat="1" applyFont="1" applyBorder="1" applyAlignment="1">
      <alignment horizontal="center" vertical="center"/>
      <protection/>
    </xf>
    <xf numFmtId="176" fontId="6" fillId="0" borderId="23" xfId="15" applyNumberFormat="1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C68">
      <selection activeCell="E92" sqref="E92"/>
    </sheetView>
  </sheetViews>
  <sheetFormatPr defaultColWidth="9.00390625" defaultRowHeight="16.5"/>
  <cols>
    <col min="1" max="1" width="16.50390625" style="0" customWidth="1"/>
    <col min="2" max="3" width="10.25390625" style="0" customWidth="1"/>
    <col min="4" max="4" width="11.75390625" style="0" customWidth="1"/>
    <col min="5" max="5" width="10.125" style="0" customWidth="1"/>
    <col min="6" max="12" width="10.25390625" style="0" customWidth="1"/>
    <col min="13" max="13" width="12.25390625" style="0" customWidth="1"/>
  </cols>
  <sheetData>
    <row r="1" spans="1:13" ht="32.2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5.5">
      <c r="A2" s="30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1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7.2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 t="s">
        <v>34</v>
      </c>
    </row>
    <row r="5" spans="1:13" ht="16.5">
      <c r="A5" s="33" t="s">
        <v>0</v>
      </c>
      <c r="B5" s="35" t="s">
        <v>35</v>
      </c>
      <c r="C5" s="35"/>
      <c r="D5" s="36"/>
      <c r="E5" s="37" t="s">
        <v>36</v>
      </c>
      <c r="F5" s="35"/>
      <c r="G5" s="36"/>
      <c r="H5" s="37" t="s">
        <v>37</v>
      </c>
      <c r="I5" s="35"/>
      <c r="J5" s="36"/>
      <c r="K5" s="38" t="s">
        <v>38</v>
      </c>
      <c r="L5" s="39"/>
      <c r="M5" s="40"/>
    </row>
    <row r="6" spans="1:13" ht="17.25" thickBot="1">
      <c r="A6" s="34"/>
      <c r="B6" s="8" t="s">
        <v>22</v>
      </c>
      <c r="C6" s="9" t="s">
        <v>1</v>
      </c>
      <c r="D6" s="10" t="s">
        <v>2</v>
      </c>
      <c r="E6" s="11" t="s">
        <v>22</v>
      </c>
      <c r="F6" s="9" t="s">
        <v>1</v>
      </c>
      <c r="G6" s="10" t="s">
        <v>2</v>
      </c>
      <c r="H6" s="11" t="s">
        <v>22</v>
      </c>
      <c r="I6" s="9" t="s">
        <v>1</v>
      </c>
      <c r="J6" s="10" t="s">
        <v>2</v>
      </c>
      <c r="K6" s="11" t="s">
        <v>22</v>
      </c>
      <c r="L6" s="9" t="s">
        <v>1</v>
      </c>
      <c r="M6" s="10" t="s">
        <v>2</v>
      </c>
    </row>
    <row r="7" spans="1:13" ht="16.5">
      <c r="A7" s="2" t="s">
        <v>39</v>
      </c>
      <c r="B7" s="12"/>
      <c r="C7" s="13"/>
      <c r="D7" s="14"/>
      <c r="E7" s="13"/>
      <c r="F7" s="13"/>
      <c r="G7" s="14"/>
      <c r="H7" s="13"/>
      <c r="I7" s="13"/>
      <c r="J7" s="14"/>
      <c r="K7" s="13"/>
      <c r="L7" s="13"/>
      <c r="M7" s="14"/>
    </row>
    <row r="8" spans="1:13" ht="16.5">
      <c r="A8" s="3" t="s">
        <v>3</v>
      </c>
      <c r="B8" s="15">
        <v>760</v>
      </c>
      <c r="C8" s="16">
        <v>454</v>
      </c>
      <c r="D8" s="17">
        <f>B8*C8*2</f>
        <v>690080</v>
      </c>
      <c r="E8" s="16">
        <v>760</v>
      </c>
      <c r="F8" s="16">
        <v>36</v>
      </c>
      <c r="G8" s="17">
        <f>E8*F8*2</f>
        <v>54720</v>
      </c>
      <c r="H8" s="16">
        <v>760</v>
      </c>
      <c r="I8" s="16">
        <v>7</v>
      </c>
      <c r="J8" s="17">
        <f>H8*I8*2</f>
        <v>10640</v>
      </c>
      <c r="K8" s="16"/>
      <c r="L8" s="16"/>
      <c r="M8" s="14"/>
    </row>
    <row r="9" spans="1:13" ht="16.5">
      <c r="A9" s="3" t="s">
        <v>4</v>
      </c>
      <c r="B9" s="15">
        <v>800</v>
      </c>
      <c r="C9" s="16">
        <v>455</v>
      </c>
      <c r="D9" s="17">
        <f>B9*C9*2</f>
        <v>728000</v>
      </c>
      <c r="E9" s="16">
        <v>800</v>
      </c>
      <c r="F9" s="16">
        <v>51</v>
      </c>
      <c r="G9" s="17">
        <f>E9*F9*2</f>
        <v>81600</v>
      </c>
      <c r="H9" s="16">
        <v>800</v>
      </c>
      <c r="I9" s="16">
        <v>5</v>
      </c>
      <c r="J9" s="17">
        <f>H9*I9*2</f>
        <v>8000</v>
      </c>
      <c r="K9" s="16"/>
      <c r="L9" s="16"/>
      <c r="M9" s="14"/>
    </row>
    <row r="10" spans="1:13" ht="16.5">
      <c r="A10" s="3" t="s">
        <v>5</v>
      </c>
      <c r="B10" s="15">
        <v>800</v>
      </c>
      <c r="C10" s="16">
        <v>453</v>
      </c>
      <c r="D10" s="17">
        <f>B10*C10*2</f>
        <v>724800</v>
      </c>
      <c r="E10" s="16">
        <v>800</v>
      </c>
      <c r="F10" s="16">
        <v>66</v>
      </c>
      <c r="G10" s="17">
        <f>E10*F10*2</f>
        <v>105600</v>
      </c>
      <c r="H10" s="16">
        <v>800</v>
      </c>
      <c r="I10" s="16">
        <v>13</v>
      </c>
      <c r="J10" s="17">
        <f>H10*I10*2</f>
        <v>20800</v>
      </c>
      <c r="K10" s="16"/>
      <c r="L10" s="16"/>
      <c r="M10" s="14"/>
    </row>
    <row r="11" spans="1:13" ht="16.5">
      <c r="A11" s="3" t="s">
        <v>6</v>
      </c>
      <c r="B11" s="15">
        <v>770</v>
      </c>
      <c r="C11" s="16">
        <v>453</v>
      </c>
      <c r="D11" s="17">
        <f>B11*C11*2</f>
        <v>697620</v>
      </c>
      <c r="E11" s="16">
        <v>770</v>
      </c>
      <c r="F11" s="16">
        <v>31</v>
      </c>
      <c r="G11" s="17">
        <f>E11*F11*2</f>
        <v>47740</v>
      </c>
      <c r="H11" s="16"/>
      <c r="I11" s="16"/>
      <c r="J11" s="14"/>
      <c r="K11" s="16"/>
      <c r="L11" s="16"/>
      <c r="M11" s="14"/>
    </row>
    <row r="12" spans="1:13" ht="16.5">
      <c r="A12" s="3" t="s">
        <v>40</v>
      </c>
      <c r="B12" s="15">
        <v>800</v>
      </c>
      <c r="C12" s="16">
        <v>200</v>
      </c>
      <c r="D12" s="17">
        <f>B12*C12*2</f>
        <v>320000</v>
      </c>
      <c r="E12" s="16"/>
      <c r="F12" s="16"/>
      <c r="G12" s="14"/>
      <c r="H12" s="16"/>
      <c r="I12" s="16"/>
      <c r="J12" s="14"/>
      <c r="K12" s="16"/>
      <c r="L12" s="16"/>
      <c r="M12" s="14"/>
    </row>
    <row r="13" spans="1:13" ht="16.5">
      <c r="A13" s="3" t="s">
        <v>7</v>
      </c>
      <c r="B13" s="15"/>
      <c r="C13" s="16"/>
      <c r="D13" s="14"/>
      <c r="E13" s="16"/>
      <c r="F13" s="16"/>
      <c r="G13" s="14"/>
      <c r="H13" s="16"/>
      <c r="I13" s="16"/>
      <c r="J13" s="14"/>
      <c r="K13" s="16"/>
      <c r="L13" s="16"/>
      <c r="M13" s="14"/>
    </row>
    <row r="14" spans="1:13" ht="16.5">
      <c r="A14" s="3" t="s">
        <v>8</v>
      </c>
      <c r="B14" s="15">
        <v>800</v>
      </c>
      <c r="C14" s="16">
        <v>457</v>
      </c>
      <c r="D14" s="17">
        <f aca="true" t="shared" si="0" ref="D14:D23">B14*C14*2</f>
        <v>731200</v>
      </c>
      <c r="E14" s="16">
        <v>800</v>
      </c>
      <c r="F14" s="16">
        <v>69</v>
      </c>
      <c r="G14" s="17">
        <f aca="true" t="shared" si="1" ref="G14:G22">E14*F14*2</f>
        <v>110400</v>
      </c>
      <c r="H14" s="16">
        <v>800</v>
      </c>
      <c r="I14" s="16">
        <v>8</v>
      </c>
      <c r="J14" s="17">
        <f aca="true" t="shared" si="2" ref="J14:J21">H14*I14*2</f>
        <v>12800</v>
      </c>
      <c r="K14" s="16"/>
      <c r="L14" s="16"/>
      <c r="M14" s="14"/>
    </row>
    <row r="15" spans="1:13" ht="16.5">
      <c r="A15" s="3" t="s">
        <v>9</v>
      </c>
      <c r="B15" s="15">
        <v>800</v>
      </c>
      <c r="C15" s="16">
        <v>787</v>
      </c>
      <c r="D15" s="17">
        <f t="shared" si="0"/>
        <v>1259200</v>
      </c>
      <c r="E15" s="16">
        <v>800</v>
      </c>
      <c r="F15" s="16">
        <v>96</v>
      </c>
      <c r="G15" s="17">
        <f t="shared" si="1"/>
        <v>153600</v>
      </c>
      <c r="H15" s="16">
        <v>800</v>
      </c>
      <c r="I15" s="16">
        <v>5</v>
      </c>
      <c r="J15" s="17">
        <f t="shared" si="2"/>
        <v>8000</v>
      </c>
      <c r="K15" s="16"/>
      <c r="L15" s="16"/>
      <c r="M15" s="14"/>
    </row>
    <row r="16" spans="1:13" ht="16.5">
      <c r="A16" s="3" t="s">
        <v>10</v>
      </c>
      <c r="B16" s="15">
        <v>800</v>
      </c>
      <c r="C16" s="16">
        <v>705</v>
      </c>
      <c r="D16" s="17">
        <f t="shared" si="0"/>
        <v>1128000</v>
      </c>
      <c r="E16" s="16">
        <v>800</v>
      </c>
      <c r="F16" s="16">
        <v>109</v>
      </c>
      <c r="G16" s="17">
        <f t="shared" si="1"/>
        <v>174400</v>
      </c>
      <c r="H16" s="16">
        <v>800</v>
      </c>
      <c r="I16" s="16">
        <v>22</v>
      </c>
      <c r="J16" s="17">
        <f t="shared" si="2"/>
        <v>35200</v>
      </c>
      <c r="K16" s="16"/>
      <c r="L16" s="16"/>
      <c r="M16" s="14"/>
    </row>
    <row r="17" spans="1:13" ht="16.5">
      <c r="A17" s="3" t="s">
        <v>30</v>
      </c>
      <c r="B17" s="15">
        <v>800</v>
      </c>
      <c r="C17" s="16">
        <v>465</v>
      </c>
      <c r="D17" s="17">
        <f>B17*C17*2</f>
        <v>744000</v>
      </c>
      <c r="E17" s="16">
        <v>800</v>
      </c>
      <c r="F17" s="16">
        <v>78</v>
      </c>
      <c r="G17" s="17">
        <f>E17*F17*2</f>
        <v>124800</v>
      </c>
      <c r="H17" s="16">
        <v>800</v>
      </c>
      <c r="I17" s="16">
        <v>11</v>
      </c>
      <c r="J17" s="17">
        <f>H17*I17*2</f>
        <v>17600</v>
      </c>
      <c r="K17" s="16"/>
      <c r="L17" s="16"/>
      <c r="M17" s="14"/>
    </row>
    <row r="18" spans="1:13" ht="16.5">
      <c r="A18" s="3" t="s">
        <v>15</v>
      </c>
      <c r="B18" s="15">
        <v>800</v>
      </c>
      <c r="C18" s="16">
        <v>156</v>
      </c>
      <c r="D18" s="17">
        <f>B18*C18*2</f>
        <v>249600</v>
      </c>
      <c r="E18" s="16"/>
      <c r="F18" s="16"/>
      <c r="G18" s="14"/>
      <c r="H18" s="16"/>
      <c r="I18" s="16"/>
      <c r="J18" s="14"/>
      <c r="K18" s="16"/>
      <c r="L18" s="16"/>
      <c r="M18" s="14"/>
    </row>
    <row r="19" spans="1:13" ht="16.5">
      <c r="A19" s="3" t="s">
        <v>41</v>
      </c>
      <c r="B19" s="15"/>
      <c r="C19" s="16"/>
      <c r="D19" s="17"/>
      <c r="E19" s="16"/>
      <c r="F19" s="16"/>
      <c r="G19" s="17"/>
      <c r="H19" s="16"/>
      <c r="I19" s="16"/>
      <c r="J19" s="17"/>
      <c r="K19" s="16"/>
      <c r="L19" s="16"/>
      <c r="M19" s="14"/>
    </row>
    <row r="20" spans="1:13" ht="16.5">
      <c r="A20" s="3" t="s">
        <v>11</v>
      </c>
      <c r="B20" s="15">
        <v>800</v>
      </c>
      <c r="C20" s="16">
        <v>705</v>
      </c>
      <c r="D20" s="17">
        <f t="shared" si="0"/>
        <v>1128000</v>
      </c>
      <c r="E20" s="16">
        <v>800</v>
      </c>
      <c r="F20" s="16">
        <v>89</v>
      </c>
      <c r="G20" s="17">
        <f t="shared" si="1"/>
        <v>142400</v>
      </c>
      <c r="H20" s="16">
        <v>800</v>
      </c>
      <c r="I20" s="16">
        <v>18</v>
      </c>
      <c r="J20" s="17">
        <f t="shared" si="2"/>
        <v>28800</v>
      </c>
      <c r="K20" s="16"/>
      <c r="L20" s="16"/>
      <c r="M20" s="14"/>
    </row>
    <row r="21" spans="1:13" ht="16.5">
      <c r="A21" s="3" t="s">
        <v>12</v>
      </c>
      <c r="B21" s="15">
        <v>800</v>
      </c>
      <c r="C21" s="16">
        <v>708</v>
      </c>
      <c r="D21" s="17">
        <f t="shared" si="0"/>
        <v>1132800</v>
      </c>
      <c r="E21" s="16">
        <v>800</v>
      </c>
      <c r="F21" s="16">
        <v>92</v>
      </c>
      <c r="G21" s="17">
        <f t="shared" si="1"/>
        <v>147200</v>
      </c>
      <c r="H21" s="16">
        <v>800</v>
      </c>
      <c r="I21" s="16">
        <v>13</v>
      </c>
      <c r="J21" s="17">
        <f t="shared" si="2"/>
        <v>20800</v>
      </c>
      <c r="K21" s="16"/>
      <c r="L21" s="16"/>
      <c r="M21" s="14"/>
    </row>
    <row r="22" spans="1:13" ht="16.5">
      <c r="A22" s="3" t="s">
        <v>13</v>
      </c>
      <c r="B22" s="15">
        <v>800</v>
      </c>
      <c r="C22" s="16">
        <v>481</v>
      </c>
      <c r="D22" s="17">
        <f t="shared" si="0"/>
        <v>769600</v>
      </c>
      <c r="E22" s="16">
        <v>800</v>
      </c>
      <c r="F22" s="16">
        <v>74</v>
      </c>
      <c r="G22" s="17">
        <f t="shared" si="1"/>
        <v>118400</v>
      </c>
      <c r="H22" s="16"/>
      <c r="I22" s="16">
        <v>0</v>
      </c>
      <c r="J22" s="14"/>
      <c r="K22" s="16"/>
      <c r="L22" s="16"/>
      <c r="M22" s="14"/>
    </row>
    <row r="23" spans="1:13" ht="16.5">
      <c r="A23" s="3" t="s">
        <v>14</v>
      </c>
      <c r="B23" s="15">
        <v>800</v>
      </c>
      <c r="C23" s="16">
        <v>474</v>
      </c>
      <c r="D23" s="17">
        <f t="shared" si="0"/>
        <v>758400</v>
      </c>
      <c r="E23" s="16">
        <v>800</v>
      </c>
      <c r="F23" s="16">
        <v>93</v>
      </c>
      <c r="G23" s="17">
        <f>E23*F23*2</f>
        <v>148800</v>
      </c>
      <c r="H23" s="16">
        <v>800</v>
      </c>
      <c r="I23" s="16">
        <v>10</v>
      </c>
      <c r="J23" s="17">
        <f>H23*I23*2</f>
        <v>16000</v>
      </c>
      <c r="K23" s="16"/>
      <c r="L23" s="16"/>
      <c r="M23" s="14"/>
    </row>
    <row r="24" spans="1:13" ht="16.5">
      <c r="A24" s="3" t="s">
        <v>42</v>
      </c>
      <c r="B24" s="15"/>
      <c r="C24" s="16"/>
      <c r="D24" s="14"/>
      <c r="E24" s="16"/>
      <c r="F24" s="16"/>
      <c r="G24" s="14"/>
      <c r="H24" s="16"/>
      <c r="I24" s="16"/>
      <c r="J24" s="14"/>
      <c r="K24" s="16"/>
      <c r="L24" s="16"/>
      <c r="M24" s="14"/>
    </row>
    <row r="25" spans="1:13" ht="16.5">
      <c r="A25" s="3" t="s">
        <v>16</v>
      </c>
      <c r="B25" s="15"/>
      <c r="C25" s="16"/>
      <c r="D25" s="14"/>
      <c r="E25" s="16"/>
      <c r="F25" s="16"/>
      <c r="G25" s="14"/>
      <c r="H25" s="16">
        <v>740</v>
      </c>
      <c r="I25" s="16">
        <v>10</v>
      </c>
      <c r="J25" s="17">
        <f>H25*I25*2</f>
        <v>14800</v>
      </c>
      <c r="K25" s="16"/>
      <c r="L25" s="16"/>
      <c r="M25" s="14"/>
    </row>
    <row r="26" spans="1:13" ht="16.5">
      <c r="A26" s="3" t="s">
        <v>17</v>
      </c>
      <c r="B26" s="15">
        <v>740</v>
      </c>
      <c r="C26" s="16">
        <v>877</v>
      </c>
      <c r="D26" s="17">
        <f aca="true" t="shared" si="3" ref="D26:D32">B26*C26*2</f>
        <v>1297960</v>
      </c>
      <c r="E26" s="16">
        <v>740</v>
      </c>
      <c r="F26" s="16">
        <v>81</v>
      </c>
      <c r="G26" s="17">
        <f>E26*F26*2</f>
        <v>119880</v>
      </c>
      <c r="H26" s="16">
        <v>740</v>
      </c>
      <c r="I26" s="16">
        <v>3</v>
      </c>
      <c r="J26" s="17">
        <f>H26*I26*2</f>
        <v>4440</v>
      </c>
      <c r="K26" s="16"/>
      <c r="L26" s="16"/>
      <c r="M26" s="14"/>
    </row>
    <row r="27" spans="1:13" ht="16.5">
      <c r="A27" s="3" t="s">
        <v>18</v>
      </c>
      <c r="B27" s="15">
        <v>740</v>
      </c>
      <c r="C27" s="16">
        <v>482</v>
      </c>
      <c r="D27" s="17">
        <f t="shared" si="3"/>
        <v>713360</v>
      </c>
      <c r="E27" s="16">
        <v>740</v>
      </c>
      <c r="F27" s="16">
        <v>28</v>
      </c>
      <c r="G27" s="17">
        <f>E27*F27*2</f>
        <v>41440</v>
      </c>
      <c r="H27" s="16"/>
      <c r="I27" s="16"/>
      <c r="J27" s="14"/>
      <c r="K27" s="16"/>
      <c r="L27" s="16"/>
      <c r="M27" s="14"/>
    </row>
    <row r="28" spans="1:13" ht="16.5">
      <c r="A28" s="3" t="s">
        <v>19</v>
      </c>
      <c r="B28" s="15">
        <v>740</v>
      </c>
      <c r="C28" s="16">
        <v>711</v>
      </c>
      <c r="D28" s="17">
        <f t="shared" si="3"/>
        <v>1052280</v>
      </c>
      <c r="E28" s="16">
        <v>740</v>
      </c>
      <c r="F28" s="16">
        <v>41</v>
      </c>
      <c r="G28" s="17">
        <f>E28*F28*2</f>
        <v>60680</v>
      </c>
      <c r="H28" s="16"/>
      <c r="I28" s="16"/>
      <c r="J28" s="14"/>
      <c r="K28" s="16"/>
      <c r="L28" s="16"/>
      <c r="M28" s="14"/>
    </row>
    <row r="29" spans="1:13" ht="16.5">
      <c r="A29" s="3" t="s">
        <v>23</v>
      </c>
      <c r="B29" s="15">
        <v>760</v>
      </c>
      <c r="C29" s="16">
        <v>500</v>
      </c>
      <c r="D29" s="17">
        <f t="shared" si="3"/>
        <v>760000</v>
      </c>
      <c r="E29" s="16">
        <v>760</v>
      </c>
      <c r="F29" s="16">
        <v>37</v>
      </c>
      <c r="G29" s="17">
        <f>E29*F29*2</f>
        <v>56240</v>
      </c>
      <c r="H29" s="16"/>
      <c r="I29" s="16"/>
      <c r="J29" s="14"/>
      <c r="K29" s="16"/>
      <c r="L29" s="16"/>
      <c r="M29" s="14"/>
    </row>
    <row r="30" spans="1:13" ht="16.5">
      <c r="A30" s="3" t="s">
        <v>31</v>
      </c>
      <c r="B30" s="15">
        <v>740</v>
      </c>
      <c r="C30" s="16">
        <v>100</v>
      </c>
      <c r="D30" s="17">
        <f>B30*C30*2</f>
        <v>148000</v>
      </c>
      <c r="E30" s="16"/>
      <c r="F30" s="16"/>
      <c r="G30" s="14"/>
      <c r="H30" s="16"/>
      <c r="I30" s="16"/>
      <c r="J30" s="14"/>
      <c r="K30" s="16"/>
      <c r="L30" s="16"/>
      <c r="M30" s="14"/>
    </row>
    <row r="31" spans="1:13" ht="16.5">
      <c r="A31" s="3" t="s">
        <v>43</v>
      </c>
      <c r="B31" s="15"/>
      <c r="C31" s="16"/>
      <c r="D31" s="17"/>
      <c r="E31" s="16"/>
      <c r="F31" s="16"/>
      <c r="G31" s="17"/>
      <c r="H31" s="16"/>
      <c r="I31" s="16"/>
      <c r="J31" s="14"/>
      <c r="K31" s="16"/>
      <c r="L31" s="16"/>
      <c r="M31" s="14"/>
    </row>
    <row r="32" spans="1:13" ht="16.5">
      <c r="A32" s="3" t="s">
        <v>24</v>
      </c>
      <c r="B32" s="15">
        <v>740</v>
      </c>
      <c r="C32" s="16">
        <v>568</v>
      </c>
      <c r="D32" s="17">
        <f t="shared" si="3"/>
        <v>840640</v>
      </c>
      <c r="E32" s="16">
        <v>740</v>
      </c>
      <c r="F32" s="16">
        <v>65</v>
      </c>
      <c r="G32" s="17">
        <f>E32*F32*2</f>
        <v>96200</v>
      </c>
      <c r="H32" s="16"/>
      <c r="I32" s="16"/>
      <c r="J32" s="14"/>
      <c r="K32" s="16"/>
      <c r="L32" s="16"/>
      <c r="M32" s="14"/>
    </row>
    <row r="33" spans="1:13" ht="16.5">
      <c r="A33" s="4" t="s">
        <v>44</v>
      </c>
      <c r="B33" s="15"/>
      <c r="C33" s="16"/>
      <c r="D33" s="14"/>
      <c r="E33" s="16"/>
      <c r="F33" s="16"/>
      <c r="G33" s="14"/>
      <c r="H33" s="16"/>
      <c r="I33" s="16"/>
      <c r="J33" s="14"/>
      <c r="K33" s="16"/>
      <c r="L33" s="16"/>
      <c r="M33" s="14"/>
    </row>
    <row r="34" spans="1:13" ht="16.5">
      <c r="A34" s="4" t="s">
        <v>45</v>
      </c>
      <c r="B34" s="15">
        <v>800</v>
      </c>
      <c r="C34" s="16">
        <v>273</v>
      </c>
      <c r="D34" s="17">
        <f>B34*C34*2</f>
        <v>436800</v>
      </c>
      <c r="E34" s="16">
        <v>800</v>
      </c>
      <c r="F34" s="16">
        <v>29</v>
      </c>
      <c r="G34" s="17">
        <f>E34*F34*2</f>
        <v>46400</v>
      </c>
      <c r="H34" s="16"/>
      <c r="I34" s="16"/>
      <c r="J34" s="14"/>
      <c r="K34" s="16"/>
      <c r="L34" s="16"/>
      <c r="M34" s="14"/>
    </row>
    <row r="35" spans="1:13" ht="16.5">
      <c r="A35" s="4" t="s">
        <v>46</v>
      </c>
      <c r="B35" s="15">
        <v>800</v>
      </c>
      <c r="C35" s="16">
        <v>243</v>
      </c>
      <c r="D35" s="17">
        <f>B35*C35*2</f>
        <v>388800</v>
      </c>
      <c r="E35" s="16">
        <v>800</v>
      </c>
      <c r="F35" s="16">
        <v>26</v>
      </c>
      <c r="G35" s="17">
        <f>E35*F35*2</f>
        <v>41600</v>
      </c>
      <c r="H35" s="16"/>
      <c r="I35" s="16"/>
      <c r="J35" s="14"/>
      <c r="K35" s="16"/>
      <c r="L35" s="16"/>
      <c r="M35" s="14"/>
    </row>
    <row r="36" spans="1:13" ht="16.5">
      <c r="A36" s="4" t="s">
        <v>47</v>
      </c>
      <c r="B36" s="18">
        <v>800</v>
      </c>
      <c r="C36" s="16">
        <v>256</v>
      </c>
      <c r="D36" s="17">
        <f>B36*C36*2</f>
        <v>409600</v>
      </c>
      <c r="E36" s="16">
        <v>800</v>
      </c>
      <c r="F36" s="16">
        <v>22</v>
      </c>
      <c r="G36" s="17">
        <f>E36*F36*2</f>
        <v>35200</v>
      </c>
      <c r="H36" s="16"/>
      <c r="I36" s="16"/>
      <c r="J36" s="14"/>
      <c r="K36" s="16"/>
      <c r="L36" s="16"/>
      <c r="M36" s="14"/>
    </row>
    <row r="37" spans="1:13" ht="16.5">
      <c r="A37" s="19" t="s">
        <v>48</v>
      </c>
      <c r="B37" s="18">
        <v>800</v>
      </c>
      <c r="C37" s="16">
        <v>143</v>
      </c>
      <c r="D37" s="17">
        <f>B37*C37*2</f>
        <v>228800</v>
      </c>
      <c r="E37" s="16"/>
      <c r="F37" s="16"/>
      <c r="G37" s="14"/>
      <c r="H37" s="16"/>
      <c r="I37" s="16"/>
      <c r="J37" s="14"/>
      <c r="K37" s="16"/>
      <c r="L37" s="16"/>
      <c r="M37" s="14"/>
    </row>
    <row r="38" spans="1:13" ht="16.5">
      <c r="A38" s="20" t="s">
        <v>49</v>
      </c>
      <c r="B38" s="15"/>
      <c r="C38" s="16"/>
      <c r="D38" s="14"/>
      <c r="E38" s="16">
        <v>800</v>
      </c>
      <c r="F38" s="16">
        <v>16</v>
      </c>
      <c r="G38" s="17">
        <f>E38*F38*2</f>
        <v>25600</v>
      </c>
      <c r="H38" s="16"/>
      <c r="I38" s="16"/>
      <c r="J38" s="14"/>
      <c r="K38" s="16"/>
      <c r="L38" s="16"/>
      <c r="M38" s="14"/>
    </row>
    <row r="39" spans="1:13" ht="16.5">
      <c r="A39" s="4" t="s">
        <v>50</v>
      </c>
      <c r="B39" s="15"/>
      <c r="C39" s="16"/>
      <c r="D39" s="14"/>
      <c r="E39" s="16"/>
      <c r="F39" s="16"/>
      <c r="G39" s="14"/>
      <c r="H39" s="16">
        <v>800</v>
      </c>
      <c r="I39" s="16">
        <v>3</v>
      </c>
      <c r="J39" s="17">
        <f>H39*I39*2</f>
        <v>4800</v>
      </c>
      <c r="K39" s="16"/>
      <c r="L39" s="16"/>
      <c r="M39" s="14"/>
    </row>
    <row r="40" spans="1:13" ht="16.5">
      <c r="A40" s="3" t="s">
        <v>25</v>
      </c>
      <c r="B40" s="15"/>
      <c r="C40" s="16"/>
      <c r="D40" s="14"/>
      <c r="E40" s="16"/>
      <c r="F40" s="16"/>
      <c r="G40" s="14" t="s">
        <v>20</v>
      </c>
      <c r="H40" s="16"/>
      <c r="I40" s="16"/>
      <c r="J40" s="14"/>
      <c r="K40" s="16"/>
      <c r="L40" s="16"/>
      <c r="M40" s="14"/>
    </row>
    <row r="41" spans="1:13" ht="16.5">
      <c r="A41" s="3" t="s">
        <v>26</v>
      </c>
      <c r="B41" s="15">
        <v>760</v>
      </c>
      <c r="C41" s="16">
        <v>223</v>
      </c>
      <c r="D41" s="17">
        <f>B41*C41*2</f>
        <v>338960</v>
      </c>
      <c r="E41" s="16">
        <v>760</v>
      </c>
      <c r="F41" s="16">
        <v>13</v>
      </c>
      <c r="G41" s="17">
        <f>E41*F41*2</f>
        <v>19760</v>
      </c>
      <c r="H41" s="16"/>
      <c r="I41" s="16"/>
      <c r="J41" s="14"/>
      <c r="K41" s="16"/>
      <c r="L41" s="16"/>
      <c r="M41" s="14"/>
    </row>
    <row r="42" spans="1:13" ht="16.5">
      <c r="A42" s="3" t="s">
        <v>51</v>
      </c>
      <c r="B42" s="15">
        <v>760</v>
      </c>
      <c r="C42" s="16">
        <v>214</v>
      </c>
      <c r="D42" s="17">
        <f>B42*C42*2</f>
        <v>325280</v>
      </c>
      <c r="E42" s="16">
        <v>760</v>
      </c>
      <c r="F42" s="16">
        <v>15</v>
      </c>
      <c r="G42" s="17">
        <f>E42*F42*2</f>
        <v>22800</v>
      </c>
      <c r="H42" s="16"/>
      <c r="I42" s="16"/>
      <c r="J42" s="14"/>
      <c r="K42" s="16"/>
      <c r="L42" s="16"/>
      <c r="M42" s="14"/>
    </row>
    <row r="43" spans="1:13" ht="16.5">
      <c r="A43" s="3" t="s">
        <v>52</v>
      </c>
      <c r="B43" s="15"/>
      <c r="C43" s="16"/>
      <c r="D43" s="14"/>
      <c r="E43" s="16">
        <v>750</v>
      </c>
      <c r="F43" s="16">
        <v>18</v>
      </c>
      <c r="G43" s="17">
        <f>E43*F43*2</f>
        <v>27000</v>
      </c>
      <c r="H43" s="16"/>
      <c r="I43" s="16"/>
      <c r="J43" s="14"/>
      <c r="K43" s="16"/>
      <c r="L43" s="16"/>
      <c r="M43" s="14"/>
    </row>
    <row r="44" spans="1:13" ht="16.5">
      <c r="A44" s="3" t="s">
        <v>53</v>
      </c>
      <c r="B44" s="15"/>
      <c r="C44" s="16"/>
      <c r="D44" s="14"/>
      <c r="E44" s="16">
        <v>750</v>
      </c>
      <c r="F44" s="16">
        <v>20</v>
      </c>
      <c r="G44" s="17">
        <f>E44*F44*2</f>
        <v>30000</v>
      </c>
      <c r="H44" s="16"/>
      <c r="I44" s="16"/>
      <c r="J44" s="14"/>
      <c r="K44" s="16"/>
      <c r="L44" s="16"/>
      <c r="M44" s="14"/>
    </row>
    <row r="45" spans="1:13" ht="17.25" thickBot="1">
      <c r="A45" s="21" t="s">
        <v>54</v>
      </c>
      <c r="B45" s="22">
        <v>760</v>
      </c>
      <c r="C45" s="16">
        <v>200</v>
      </c>
      <c r="D45" s="17">
        <f>B45*C45*2</f>
        <v>304000</v>
      </c>
      <c r="E45" s="23"/>
      <c r="F45" s="16"/>
      <c r="G45" s="24"/>
      <c r="H45" s="23"/>
      <c r="I45" s="16"/>
      <c r="J45" s="24"/>
      <c r="K45" s="23"/>
      <c r="L45" s="23"/>
      <c r="M45" s="24"/>
    </row>
    <row r="46" spans="1:13" ht="17.25" thickBot="1">
      <c r="A46" s="25" t="s">
        <v>55</v>
      </c>
      <c r="B46" s="26"/>
      <c r="C46" s="27">
        <f>SUM(C7:C45)</f>
        <v>11743</v>
      </c>
      <c r="D46" s="27">
        <f>SUM(D7:D45)</f>
        <v>18305780</v>
      </c>
      <c r="E46" s="27"/>
      <c r="F46" s="27">
        <f>SUM(F7:F45)</f>
        <v>1295</v>
      </c>
      <c r="G46" s="27">
        <f>SUM(G7:G45)</f>
        <v>2032460</v>
      </c>
      <c r="H46" s="27"/>
      <c r="I46" s="27">
        <f>SUM(I7:I45)</f>
        <v>128</v>
      </c>
      <c r="J46" s="27">
        <f>SUM(J7:J45)</f>
        <v>202680</v>
      </c>
      <c r="K46" s="27"/>
      <c r="L46" s="27">
        <v>0</v>
      </c>
      <c r="M46" s="28">
        <v>0</v>
      </c>
    </row>
    <row r="47" spans="1:13" ht="16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7.25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 t="s">
        <v>56</v>
      </c>
    </row>
    <row r="49" spans="1:13" ht="16.5">
      <c r="A49" s="33" t="s">
        <v>0</v>
      </c>
      <c r="B49" s="39" t="s">
        <v>57</v>
      </c>
      <c r="C49" s="39"/>
      <c r="D49" s="40"/>
      <c r="E49" s="41" t="s">
        <v>58</v>
      </c>
      <c r="F49" s="42"/>
      <c r="G49" s="43"/>
      <c r="H49" s="37" t="s">
        <v>21</v>
      </c>
      <c r="I49" s="35"/>
      <c r="J49" s="36"/>
      <c r="K49" s="38"/>
      <c r="L49" s="39"/>
      <c r="M49" s="40"/>
    </row>
    <row r="50" spans="1:13" ht="17.25" thickBot="1">
      <c r="A50" s="34"/>
      <c r="B50" s="8" t="s">
        <v>22</v>
      </c>
      <c r="C50" s="9" t="s">
        <v>1</v>
      </c>
      <c r="D50" s="10" t="s">
        <v>2</v>
      </c>
      <c r="E50" s="11" t="s">
        <v>22</v>
      </c>
      <c r="F50" s="9" t="s">
        <v>1</v>
      </c>
      <c r="G50" s="10" t="s">
        <v>2</v>
      </c>
      <c r="H50" s="11" t="s">
        <v>22</v>
      </c>
      <c r="I50" s="9" t="s">
        <v>1</v>
      </c>
      <c r="J50" s="10" t="s">
        <v>2</v>
      </c>
      <c r="K50" s="11" t="s">
        <v>22</v>
      </c>
      <c r="L50" s="9" t="s">
        <v>1</v>
      </c>
      <c r="M50" s="10" t="s">
        <v>2</v>
      </c>
    </row>
    <row r="51" spans="1:13" ht="16.5">
      <c r="A51" s="2" t="s">
        <v>39</v>
      </c>
      <c r="B51" s="12"/>
      <c r="C51" s="13"/>
      <c r="D51" s="14"/>
      <c r="E51" s="13"/>
      <c r="F51" s="13"/>
      <c r="G51" s="14"/>
      <c r="H51" s="13"/>
      <c r="I51" s="13"/>
      <c r="J51" s="14"/>
      <c r="K51" s="13"/>
      <c r="L51" s="13"/>
      <c r="M51" s="14"/>
    </row>
    <row r="52" spans="1:13" ht="16.5">
      <c r="A52" s="3" t="s">
        <v>3</v>
      </c>
      <c r="B52" s="15">
        <v>760</v>
      </c>
      <c r="C52" s="16">
        <v>17</v>
      </c>
      <c r="D52" s="17">
        <f>B52*C52*2</f>
        <v>25840</v>
      </c>
      <c r="E52" s="16"/>
      <c r="F52" s="16"/>
      <c r="G52" s="14"/>
      <c r="H52" s="16"/>
      <c r="I52" s="16"/>
      <c r="J52" s="14"/>
      <c r="K52" s="16"/>
      <c r="L52" s="16"/>
      <c r="M52" s="14"/>
    </row>
    <row r="53" spans="1:13" ht="16.5">
      <c r="A53" s="3" t="s">
        <v>4</v>
      </c>
      <c r="B53" s="15"/>
      <c r="C53" s="16"/>
      <c r="D53" s="14"/>
      <c r="E53" s="16" t="s">
        <v>20</v>
      </c>
      <c r="F53" s="16"/>
      <c r="G53" s="14"/>
      <c r="H53" s="16"/>
      <c r="I53" s="16"/>
      <c r="J53" s="14"/>
      <c r="K53" s="16"/>
      <c r="L53" s="16"/>
      <c r="M53" s="14"/>
    </row>
    <row r="54" spans="1:13" ht="16.5">
      <c r="A54" s="3" t="s">
        <v>5</v>
      </c>
      <c r="B54" s="15">
        <v>800</v>
      </c>
      <c r="C54" s="16">
        <v>46</v>
      </c>
      <c r="D54" s="17">
        <f>B54*C54*2</f>
        <v>73600</v>
      </c>
      <c r="E54" s="16"/>
      <c r="F54" s="16"/>
      <c r="G54" s="14"/>
      <c r="H54" s="16"/>
      <c r="I54" s="16"/>
      <c r="J54" s="14"/>
      <c r="K54" s="16"/>
      <c r="L54" s="16"/>
      <c r="M54" s="14"/>
    </row>
    <row r="55" spans="1:13" ht="16.5">
      <c r="A55" s="3" t="s">
        <v>6</v>
      </c>
      <c r="B55" s="15">
        <v>770</v>
      </c>
      <c r="C55" s="16">
        <v>16</v>
      </c>
      <c r="D55" s="17">
        <f>B55*C55*2</f>
        <v>24640</v>
      </c>
      <c r="E55" s="16"/>
      <c r="F55" s="16"/>
      <c r="G55" s="14"/>
      <c r="H55" s="16"/>
      <c r="I55" s="16"/>
      <c r="J55" s="14"/>
      <c r="K55" s="16"/>
      <c r="L55" s="16"/>
      <c r="M55" s="14"/>
    </row>
    <row r="56" spans="1:13" ht="16.5">
      <c r="A56" s="3" t="s">
        <v>7</v>
      </c>
      <c r="B56" s="15"/>
      <c r="C56" s="16"/>
      <c r="D56" s="14"/>
      <c r="E56" s="16"/>
      <c r="F56" s="16"/>
      <c r="G56" s="14"/>
      <c r="H56" s="16"/>
      <c r="I56" s="16"/>
      <c r="J56" s="14"/>
      <c r="K56" s="16"/>
      <c r="L56" s="16"/>
      <c r="M56" s="14"/>
    </row>
    <row r="57" spans="1:13" ht="16.5">
      <c r="A57" s="3" t="s">
        <v>8</v>
      </c>
      <c r="B57" s="15">
        <v>800</v>
      </c>
      <c r="C57" s="16">
        <v>25</v>
      </c>
      <c r="D57" s="17">
        <f aca="true" t="shared" si="4" ref="D57:D66">B57*C57*2</f>
        <v>40000</v>
      </c>
      <c r="E57" s="16">
        <v>23</v>
      </c>
      <c r="F57" s="16">
        <v>118</v>
      </c>
      <c r="G57" s="17">
        <f>E57*F57*15*2</f>
        <v>81420</v>
      </c>
      <c r="H57" s="16"/>
      <c r="I57" s="16"/>
      <c r="J57" s="14"/>
      <c r="K57" s="16"/>
      <c r="L57" s="16"/>
      <c r="M57" s="14"/>
    </row>
    <row r="58" spans="1:13" ht="16.5">
      <c r="A58" s="3" t="s">
        <v>9</v>
      </c>
      <c r="B58" s="15">
        <v>800</v>
      </c>
      <c r="C58" s="16">
        <v>20</v>
      </c>
      <c r="D58" s="17">
        <f t="shared" si="4"/>
        <v>32000</v>
      </c>
      <c r="E58" s="16"/>
      <c r="F58" s="16"/>
      <c r="G58" s="14"/>
      <c r="H58" s="16"/>
      <c r="I58" s="16"/>
      <c r="J58" s="14"/>
      <c r="K58" s="16"/>
      <c r="L58" s="16"/>
      <c r="M58" s="14"/>
    </row>
    <row r="59" spans="1:13" ht="16.5">
      <c r="A59" s="3" t="s">
        <v>10</v>
      </c>
      <c r="B59" s="15">
        <v>800</v>
      </c>
      <c r="C59" s="16">
        <v>56</v>
      </c>
      <c r="D59" s="17">
        <f t="shared" si="4"/>
        <v>89600</v>
      </c>
      <c r="E59" s="16"/>
      <c r="F59" s="16"/>
      <c r="G59" s="14" t="s">
        <v>20</v>
      </c>
      <c r="H59" s="16"/>
      <c r="I59" s="16"/>
      <c r="J59" s="14"/>
      <c r="K59" s="16"/>
      <c r="L59" s="16"/>
      <c r="M59" s="14"/>
    </row>
    <row r="60" spans="1:13" ht="16.5">
      <c r="A60" s="3" t="s">
        <v>30</v>
      </c>
      <c r="B60" s="15">
        <v>800</v>
      </c>
      <c r="C60" s="16">
        <v>23</v>
      </c>
      <c r="D60" s="17">
        <f>B60*C60*2</f>
        <v>36800</v>
      </c>
      <c r="E60" s="16"/>
      <c r="F60" s="16"/>
      <c r="G60" s="14"/>
      <c r="H60" s="16"/>
      <c r="I60" s="16"/>
      <c r="J60" s="14"/>
      <c r="K60" s="16"/>
      <c r="L60" s="16"/>
      <c r="M60" s="14"/>
    </row>
    <row r="61" spans="1:13" ht="16.5">
      <c r="A61" s="3" t="s">
        <v>15</v>
      </c>
      <c r="B61" s="15">
        <v>800</v>
      </c>
      <c r="C61" s="16"/>
      <c r="D61" s="17">
        <f>B61*C61*2</f>
        <v>0</v>
      </c>
      <c r="E61" s="16"/>
      <c r="F61" s="16"/>
      <c r="G61" s="14"/>
      <c r="H61" s="16"/>
      <c r="I61" s="16"/>
      <c r="J61" s="14"/>
      <c r="K61" s="16"/>
      <c r="L61" s="16"/>
      <c r="M61" s="14"/>
    </row>
    <row r="62" spans="1:13" ht="16.5">
      <c r="A62" s="3" t="s">
        <v>41</v>
      </c>
      <c r="B62" s="15"/>
      <c r="C62" s="16"/>
      <c r="D62" s="17"/>
      <c r="E62" s="16"/>
      <c r="F62" s="16"/>
      <c r="G62" s="14"/>
      <c r="H62" s="16"/>
      <c r="I62" s="16"/>
      <c r="J62" s="14"/>
      <c r="K62" s="16"/>
      <c r="L62" s="16"/>
      <c r="M62" s="14"/>
    </row>
    <row r="63" spans="1:13" ht="16.5">
      <c r="A63" s="3" t="s">
        <v>11</v>
      </c>
      <c r="B63" s="15">
        <v>800</v>
      </c>
      <c r="C63" s="16">
        <v>61</v>
      </c>
      <c r="D63" s="17">
        <f t="shared" si="4"/>
        <v>97600</v>
      </c>
      <c r="E63" s="16">
        <v>23</v>
      </c>
      <c r="F63" s="16">
        <v>273</v>
      </c>
      <c r="G63" s="17">
        <f>E63*F63*15*2</f>
        <v>188370</v>
      </c>
      <c r="H63" s="16"/>
      <c r="I63" s="16"/>
      <c r="J63" s="14"/>
      <c r="K63" s="16"/>
      <c r="L63" s="16"/>
      <c r="M63" s="14"/>
    </row>
    <row r="64" spans="1:13" ht="16.5">
      <c r="A64" s="3" t="s">
        <v>12</v>
      </c>
      <c r="B64" s="15">
        <v>800</v>
      </c>
      <c r="C64" s="16">
        <v>48</v>
      </c>
      <c r="D64" s="17">
        <f t="shared" si="4"/>
        <v>76800</v>
      </c>
      <c r="E64" s="16"/>
      <c r="F64" s="16"/>
      <c r="G64" s="14"/>
      <c r="H64" s="16"/>
      <c r="I64" s="16"/>
      <c r="J64" s="14"/>
      <c r="K64" s="16"/>
      <c r="L64" s="16"/>
      <c r="M64" s="14"/>
    </row>
    <row r="65" spans="1:13" ht="16.5">
      <c r="A65" s="3" t="s">
        <v>13</v>
      </c>
      <c r="B65" s="15">
        <v>800</v>
      </c>
      <c r="C65" s="16">
        <v>20</v>
      </c>
      <c r="D65" s="17">
        <f t="shared" si="4"/>
        <v>32000</v>
      </c>
      <c r="E65" s="16"/>
      <c r="F65" s="16"/>
      <c r="G65" s="14"/>
      <c r="H65" s="16"/>
      <c r="I65" s="16"/>
      <c r="J65" s="14"/>
      <c r="K65" s="16"/>
      <c r="L65" s="16"/>
      <c r="M65" s="14"/>
    </row>
    <row r="66" spans="1:13" ht="16.5">
      <c r="A66" s="3" t="s">
        <v>14</v>
      </c>
      <c r="B66" s="15">
        <v>800</v>
      </c>
      <c r="C66" s="16">
        <v>57</v>
      </c>
      <c r="D66" s="17">
        <f t="shared" si="4"/>
        <v>91200</v>
      </c>
      <c r="E66" s="16"/>
      <c r="F66" s="16"/>
      <c r="G66" s="14"/>
      <c r="H66" s="16"/>
      <c r="I66" s="16"/>
      <c r="J66" s="14"/>
      <c r="K66" s="16"/>
      <c r="L66" s="16"/>
      <c r="M66" s="14"/>
    </row>
    <row r="67" spans="1:13" ht="16.5">
      <c r="A67" s="3" t="s">
        <v>42</v>
      </c>
      <c r="B67" s="15"/>
      <c r="C67" s="16"/>
      <c r="D67" s="14"/>
      <c r="E67" s="16"/>
      <c r="F67" s="16"/>
      <c r="G67" s="14"/>
      <c r="H67" s="16"/>
      <c r="I67" s="16"/>
      <c r="J67" s="14"/>
      <c r="K67" s="16"/>
      <c r="L67" s="16"/>
      <c r="M67" s="14"/>
    </row>
    <row r="68" spans="1:13" ht="16.5">
      <c r="A68" s="3" t="s">
        <v>16</v>
      </c>
      <c r="B68" s="15"/>
      <c r="C68" s="16"/>
      <c r="D68" s="14"/>
      <c r="E68" s="16"/>
      <c r="F68" s="16"/>
      <c r="G68" s="14"/>
      <c r="H68" s="16"/>
      <c r="I68" s="16"/>
      <c r="J68" s="14"/>
      <c r="K68" s="16"/>
      <c r="L68" s="16"/>
      <c r="M68" s="14"/>
    </row>
    <row r="69" spans="1:13" ht="16.5">
      <c r="A69" s="3" t="s">
        <v>17</v>
      </c>
      <c r="B69" s="15">
        <v>740</v>
      </c>
      <c r="C69" s="16">
        <v>117</v>
      </c>
      <c r="D69" s="17">
        <f>B69*C69*2</f>
        <v>173160</v>
      </c>
      <c r="E69" s="16"/>
      <c r="F69" s="16"/>
      <c r="G69" s="14"/>
      <c r="H69" s="16"/>
      <c r="I69" s="16"/>
      <c r="J69" s="14"/>
      <c r="K69" s="16"/>
      <c r="L69" s="16"/>
      <c r="M69" s="14"/>
    </row>
    <row r="70" spans="1:13" ht="16.5">
      <c r="A70" s="3" t="s">
        <v>18</v>
      </c>
      <c r="B70" s="15">
        <v>740</v>
      </c>
      <c r="C70" s="16">
        <v>57</v>
      </c>
      <c r="D70" s="17">
        <f>B70*C70*2</f>
        <v>84360</v>
      </c>
      <c r="E70" s="16"/>
      <c r="F70" s="16"/>
      <c r="G70" s="14"/>
      <c r="H70" s="16">
        <v>23</v>
      </c>
      <c r="I70" s="16">
        <v>133</v>
      </c>
      <c r="J70" s="17">
        <f>H70*I70*15*2</f>
        <v>91770</v>
      </c>
      <c r="K70" s="16"/>
      <c r="L70" s="16"/>
      <c r="M70" s="14"/>
    </row>
    <row r="71" spans="1:13" ht="16.5">
      <c r="A71" s="3" t="s">
        <v>19</v>
      </c>
      <c r="B71" s="15">
        <v>740</v>
      </c>
      <c r="C71" s="16">
        <v>57</v>
      </c>
      <c r="D71" s="17">
        <f>B71*C71*2</f>
        <v>84360</v>
      </c>
      <c r="E71" s="16"/>
      <c r="F71" s="16"/>
      <c r="G71" s="14"/>
      <c r="H71" s="16"/>
      <c r="I71" s="16"/>
      <c r="J71" s="14"/>
      <c r="K71" s="16"/>
      <c r="L71" s="16"/>
      <c r="M71" s="14"/>
    </row>
    <row r="72" spans="1:13" ht="16.5">
      <c r="A72" s="3" t="s">
        <v>23</v>
      </c>
      <c r="B72" s="15">
        <v>760</v>
      </c>
      <c r="C72" s="16">
        <v>79</v>
      </c>
      <c r="D72" s="17">
        <f>B72*C72*2</f>
        <v>120080</v>
      </c>
      <c r="E72" s="16"/>
      <c r="F72" s="16"/>
      <c r="G72" s="14"/>
      <c r="H72" s="16"/>
      <c r="I72" s="16"/>
      <c r="J72" s="14"/>
      <c r="K72" s="16"/>
      <c r="L72" s="16"/>
      <c r="M72" s="14"/>
    </row>
    <row r="73" spans="1:13" ht="16.5">
      <c r="A73" s="3" t="s">
        <v>31</v>
      </c>
      <c r="B73" s="15"/>
      <c r="C73" s="16"/>
      <c r="D73" s="17"/>
      <c r="E73" s="16"/>
      <c r="F73" s="16"/>
      <c r="G73" s="14"/>
      <c r="H73" s="16"/>
      <c r="I73" s="16"/>
      <c r="J73" s="14"/>
      <c r="K73" s="16"/>
      <c r="L73" s="16"/>
      <c r="M73" s="14"/>
    </row>
    <row r="74" spans="1:13" ht="16.5">
      <c r="A74" s="3" t="s">
        <v>43</v>
      </c>
      <c r="B74" s="15"/>
      <c r="C74" s="16"/>
      <c r="D74" s="17"/>
      <c r="E74" s="16"/>
      <c r="F74" s="16"/>
      <c r="G74" s="14"/>
      <c r="H74" s="16"/>
      <c r="I74" s="16"/>
      <c r="J74" s="14"/>
      <c r="K74" s="16"/>
      <c r="L74" s="16"/>
      <c r="M74" s="14"/>
    </row>
    <row r="75" spans="1:13" ht="16.5">
      <c r="A75" s="3" t="s">
        <v>24</v>
      </c>
      <c r="B75" s="15">
        <v>740</v>
      </c>
      <c r="C75" s="16">
        <v>29</v>
      </c>
      <c r="D75" s="17">
        <f>B75*C75*2</f>
        <v>42920</v>
      </c>
      <c r="E75" s="16"/>
      <c r="F75" s="16"/>
      <c r="G75" s="14"/>
      <c r="H75" s="16"/>
      <c r="I75" s="16"/>
      <c r="J75" s="14"/>
      <c r="K75" s="16"/>
      <c r="L75" s="16"/>
      <c r="M75" s="14"/>
    </row>
    <row r="76" spans="1:13" ht="16.5">
      <c r="A76" s="4" t="s">
        <v>44</v>
      </c>
      <c r="B76" s="15"/>
      <c r="C76" s="16"/>
      <c r="D76" s="14"/>
      <c r="E76" s="16"/>
      <c r="F76" s="16"/>
      <c r="G76" s="14"/>
      <c r="H76" s="16"/>
      <c r="I76" s="16"/>
      <c r="J76" s="14"/>
      <c r="K76" s="16"/>
      <c r="L76" s="16"/>
      <c r="M76" s="14"/>
    </row>
    <row r="77" spans="1:13" ht="16.5">
      <c r="A77" s="4" t="s">
        <v>45</v>
      </c>
      <c r="B77" s="15">
        <v>800</v>
      </c>
      <c r="C77" s="16">
        <v>10</v>
      </c>
      <c r="D77" s="17">
        <f>B77*C77*2</f>
        <v>16000</v>
      </c>
      <c r="E77" s="16"/>
      <c r="F77" s="16"/>
      <c r="G77" s="14"/>
      <c r="H77" s="16"/>
      <c r="I77" s="16"/>
      <c r="J77" s="14"/>
      <c r="K77" s="16"/>
      <c r="L77" s="16"/>
      <c r="M77" s="14"/>
    </row>
    <row r="78" spans="1:13" ht="16.5">
      <c r="A78" s="4" t="s">
        <v>46</v>
      </c>
      <c r="B78" s="15">
        <v>800</v>
      </c>
      <c r="C78" s="16">
        <v>30</v>
      </c>
      <c r="D78" s="17">
        <f>B78*C78*2</f>
        <v>48000</v>
      </c>
      <c r="E78" s="16"/>
      <c r="F78" s="16"/>
      <c r="G78" s="14"/>
      <c r="H78" s="16"/>
      <c r="I78" s="16"/>
      <c r="J78" s="14"/>
      <c r="K78" s="16"/>
      <c r="L78" s="16"/>
      <c r="M78" s="14"/>
    </row>
    <row r="79" spans="1:13" ht="16.5">
      <c r="A79" s="4" t="s">
        <v>47</v>
      </c>
      <c r="B79" s="15">
        <v>800</v>
      </c>
      <c r="C79" s="16">
        <v>15</v>
      </c>
      <c r="D79" s="17">
        <f>B79*C79*2</f>
        <v>24000</v>
      </c>
      <c r="E79" s="16"/>
      <c r="F79" s="16"/>
      <c r="G79" s="14"/>
      <c r="H79" s="16"/>
      <c r="I79" s="16"/>
      <c r="J79" s="14"/>
      <c r="K79" s="16"/>
      <c r="L79" s="16"/>
      <c r="M79" s="14"/>
    </row>
    <row r="80" spans="1:13" ht="16.5">
      <c r="A80" s="3" t="s">
        <v>25</v>
      </c>
      <c r="B80" s="15"/>
      <c r="C80" s="16"/>
      <c r="D80" s="14"/>
      <c r="E80" s="16"/>
      <c r="F80" s="16"/>
      <c r="G80" s="14"/>
      <c r="H80" s="16"/>
      <c r="I80" s="16"/>
      <c r="J80" s="14"/>
      <c r="K80" s="16"/>
      <c r="L80" s="16"/>
      <c r="M80" s="14"/>
    </row>
    <row r="81" spans="1:13" ht="16.5">
      <c r="A81" s="3" t="s">
        <v>26</v>
      </c>
      <c r="B81" s="15"/>
      <c r="C81" s="16"/>
      <c r="D81" s="14"/>
      <c r="E81" s="16"/>
      <c r="F81" s="16"/>
      <c r="G81" s="14"/>
      <c r="H81" s="16"/>
      <c r="I81" s="16"/>
      <c r="J81" s="14"/>
      <c r="K81" s="16"/>
      <c r="L81" s="16"/>
      <c r="M81" s="14"/>
    </row>
    <row r="82" spans="1:13" ht="16.5">
      <c r="A82" s="3" t="s">
        <v>51</v>
      </c>
      <c r="B82" s="15"/>
      <c r="C82" s="16"/>
      <c r="D82" s="14"/>
      <c r="E82" s="16"/>
      <c r="F82" s="16"/>
      <c r="G82" s="14"/>
      <c r="H82" s="16"/>
      <c r="I82" s="16"/>
      <c r="J82" s="14"/>
      <c r="K82" s="16"/>
      <c r="L82" s="16"/>
      <c r="M82" s="14"/>
    </row>
    <row r="83" spans="1:13" ht="16.5">
      <c r="A83" s="3" t="s">
        <v>53</v>
      </c>
      <c r="B83" s="15">
        <v>750</v>
      </c>
      <c r="C83" s="16">
        <v>57</v>
      </c>
      <c r="D83" s="17">
        <f>B83*C83*2</f>
        <v>85500</v>
      </c>
      <c r="E83" s="16"/>
      <c r="F83" s="16"/>
      <c r="G83" s="14"/>
      <c r="H83" s="16"/>
      <c r="I83" s="16"/>
      <c r="J83" s="14"/>
      <c r="K83" s="16"/>
      <c r="L83" s="16"/>
      <c r="M83" s="14"/>
    </row>
    <row r="84" spans="1:13" ht="17.25" thickBot="1">
      <c r="A84" s="3" t="s">
        <v>52</v>
      </c>
      <c r="B84" s="15">
        <v>750</v>
      </c>
      <c r="C84" s="16">
        <v>18</v>
      </c>
      <c r="D84" s="17">
        <f>B84*C84*2</f>
        <v>27000</v>
      </c>
      <c r="E84" s="16"/>
      <c r="F84" s="16"/>
      <c r="G84" s="14"/>
      <c r="H84" s="16"/>
      <c r="I84" s="16"/>
      <c r="J84" s="14"/>
      <c r="K84" s="16"/>
      <c r="L84" s="16"/>
      <c r="M84" s="14"/>
    </row>
    <row r="85" spans="1:13" ht="17.25" thickBot="1">
      <c r="A85" s="25" t="s">
        <v>55</v>
      </c>
      <c r="B85" s="26"/>
      <c r="C85" s="27">
        <f>SUM(C51:C84)</f>
        <v>858</v>
      </c>
      <c r="D85" s="27">
        <f>SUM(D51:D84)</f>
        <v>1325460</v>
      </c>
      <c r="E85" s="27"/>
      <c r="F85" s="27">
        <f>SUM(F51:F84)</f>
        <v>391</v>
      </c>
      <c r="G85" s="27">
        <f>SUM(G51:G84)</f>
        <v>269790</v>
      </c>
      <c r="H85" s="27"/>
      <c r="I85" s="27">
        <f>SUM(I51:I84)</f>
        <v>133</v>
      </c>
      <c r="J85" s="27">
        <f>SUM(J51:J84)</f>
        <v>91770</v>
      </c>
      <c r="K85" s="27"/>
      <c r="L85" s="27">
        <v>0</v>
      </c>
      <c r="M85" s="28">
        <v>0</v>
      </c>
    </row>
    <row r="86" spans="1:13" ht="16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6.5">
      <c r="A87" s="5" t="s">
        <v>27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5" t="s">
        <v>29</v>
      </c>
      <c r="M88" s="6">
        <f>D46+G46+J46+M46+D85+G85+J85</f>
        <v>22227940</v>
      </c>
    </row>
    <row r="89" spans="1:13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13">
    <mergeCell ref="K49:M49"/>
    <mergeCell ref="A49:A50"/>
    <mergeCell ref="B49:D49"/>
    <mergeCell ref="E49:G49"/>
    <mergeCell ref="H49:J49"/>
    <mergeCell ref="A1:M1"/>
    <mergeCell ref="A2:M2"/>
    <mergeCell ref="A3:M3"/>
    <mergeCell ref="A5:A6"/>
    <mergeCell ref="B5:D5"/>
    <mergeCell ref="E5:G5"/>
    <mergeCell ref="H5:J5"/>
    <mergeCell ref="K5:M5"/>
  </mergeCells>
  <printOptions/>
  <pageMargins left="2.06" right="0.87" top="0.68" bottom="0.5118110236220472" header="1.47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derli</cp:lastModifiedBy>
  <cp:lastPrinted>2006-06-05T03:46:39Z</cp:lastPrinted>
  <dcterms:created xsi:type="dcterms:W3CDTF">2006-02-10T05:53:47Z</dcterms:created>
  <dcterms:modified xsi:type="dcterms:W3CDTF">2006-06-05T03:48:48Z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