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<sst xmlns="http://schemas.openxmlformats.org/spreadsheetml/2006/main" count="36" uniqueCount="31">
  <si>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中  原  大  學</t>
  </si>
  <si>
    <t>單位:元    全1頁第1頁</t>
  </si>
  <si>
    <t>4120推廣教育收入</t>
  </si>
  <si>
    <t>4130建教合作收入</t>
  </si>
  <si>
    <t>4150補助及捐贈收入</t>
  </si>
  <si>
    <t>合        計</t>
  </si>
  <si>
    <t>5150推廣教育支出</t>
  </si>
  <si>
    <t>本年度純餘(絀)</t>
  </si>
  <si>
    <t>%</t>
  </si>
  <si>
    <t>4160附屬機構收益</t>
  </si>
  <si>
    <t>收支餘絀預計表</t>
  </si>
  <si>
    <t>科          目</t>
  </si>
  <si>
    <t>各項收入</t>
  </si>
  <si>
    <t>4110學雜費收入</t>
  </si>
  <si>
    <t>4170財務收入</t>
  </si>
  <si>
    <t>4190其他收入</t>
  </si>
  <si>
    <t>各項支出</t>
  </si>
  <si>
    <t>5110董事會支出</t>
  </si>
  <si>
    <t>5120行政管理支出</t>
  </si>
  <si>
    <t>5130教學研究及訓輔支出</t>
  </si>
  <si>
    <t>5140獎助學金支出</t>
  </si>
  <si>
    <t>5160建教合作支出</t>
  </si>
  <si>
    <t>5190財務支出</t>
  </si>
  <si>
    <t>51A0其他支出</t>
  </si>
  <si>
    <t xml:space="preserve"> </t>
  </si>
  <si>
    <t xml:space="preserve"> 中華民國100學年度</t>
  </si>
  <si>
    <t>98學年度決算數</t>
  </si>
  <si>
    <t>100學年度預算數</t>
  </si>
  <si>
    <t>99學年度估計決算數</t>
  </si>
  <si>
    <t>100學年度預算與99學年度估計決算比較</t>
  </si>
  <si>
    <t>差異(100年預-99估決)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</si>
</sst>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%;[Red]\(0.00%\)"/>
    <numFmt numFmtId="178" formatCode="#,##0_);[Red]\(#,##0\)"/>
    <numFmt numFmtId="179" formatCode="_-* #,##0.0_-;\-* #,##0.0_-;_-* &quot;-&quot;??_-;_-@_-"/>
    <numFmt numFmtId="180" formatCode="0.00_ "/>
    <numFmt numFmtId="181" formatCode="0.00_);\(0.00\)"/>
    <numFmt numFmtId="182" formatCode="#,##0_);\(#,##0\)"/>
    <numFmt numFmtId="183" formatCode="#,##0.00;[Red]#,##0.00"/>
    <numFmt numFmtId="184" formatCode="#,##0.00_ "/>
  </numFmts>
  <fonts count="1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b/>
      <sz val="12"/>
      <color indexed="8"/>
      <name val="標楷體"/>
      <family val="4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15" applyFont="1" applyAlignment="1">
      <alignment vertical="center"/>
      <protection/>
    </xf>
    <xf numFmtId="0" fontId="3" fillId="0" borderId="0" xfId="15" applyFont="1" applyAlignment="1">
      <alignment horizontal="right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13" fillId="0" borderId="0" xfId="15" applyFont="1" applyAlignment="1">
      <alignment horizontal="center" vertical="center"/>
      <protection/>
    </xf>
    <xf numFmtId="0" fontId="15" fillId="0" borderId="2" xfId="15" applyFont="1" applyBorder="1" applyAlignment="1">
      <alignment horizontal="center" vertical="center"/>
      <protection/>
    </xf>
    <xf numFmtId="178" fontId="12" fillId="0" borderId="3" xfId="16" applyNumberFormat="1" applyFont="1" applyBorder="1" applyAlignment="1">
      <alignment vertical="center"/>
    </xf>
    <xf numFmtId="176" fontId="12" fillId="0" borderId="0" xfId="16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77" fontId="12" fillId="0" borderId="4" xfId="15" applyNumberFormat="1" applyFont="1" applyBorder="1" applyAlignment="1">
      <alignment horizontal="right" vertical="center"/>
      <protection/>
    </xf>
    <xf numFmtId="177" fontId="12" fillId="0" borderId="5" xfId="19" applyNumberFormat="1" applyFont="1" applyBorder="1" applyAlignment="1">
      <alignment horizontal="right" vertical="center"/>
    </xf>
    <xf numFmtId="10" fontId="3" fillId="0" borderId="5" xfId="19" applyNumberFormat="1" applyFont="1" applyBorder="1" applyAlignment="1">
      <alignment horizontal="right" vertical="center"/>
    </xf>
    <xf numFmtId="10" fontId="10" fillId="0" borderId="1" xfId="19" applyNumberFormat="1" applyFont="1" applyBorder="1" applyAlignment="1">
      <alignment horizontal="right" vertical="center"/>
    </xf>
    <xf numFmtId="177" fontId="12" fillId="0" borderId="6" xfId="19" applyNumberFormat="1" applyFont="1" applyBorder="1" applyAlignment="1">
      <alignment horizontal="right" vertical="center"/>
    </xf>
    <xf numFmtId="177" fontId="14" fillId="0" borderId="1" xfId="19" applyNumberFormat="1" applyFont="1" applyBorder="1" applyAlignment="1">
      <alignment horizontal="right" vertical="center"/>
    </xf>
    <xf numFmtId="178" fontId="12" fillId="0" borderId="0" xfId="16" applyNumberFormat="1" applyFont="1" applyBorder="1" applyAlignment="1">
      <alignment horizontal="right" vertical="center"/>
    </xf>
    <xf numFmtId="182" fontId="3" fillId="0" borderId="0" xfId="16" applyNumberFormat="1" applyFont="1" applyBorder="1" applyAlignment="1">
      <alignment horizontal="right" vertical="center"/>
    </xf>
    <xf numFmtId="182" fontId="10" fillId="0" borderId="1" xfId="16" applyNumberFormat="1" applyFont="1" applyBorder="1" applyAlignment="1">
      <alignment horizontal="right" vertical="center"/>
    </xf>
    <xf numFmtId="178" fontId="12" fillId="0" borderId="4" xfId="16" applyNumberFormat="1" applyFont="1" applyBorder="1" applyAlignment="1">
      <alignment horizontal="right" vertical="center"/>
    </xf>
    <xf numFmtId="178" fontId="12" fillId="0" borderId="5" xfId="16" applyNumberFormat="1" applyFont="1" applyBorder="1" applyAlignment="1">
      <alignment horizontal="right" vertical="center"/>
    </xf>
    <xf numFmtId="182" fontId="3" fillId="0" borderId="5" xfId="16" applyNumberFormat="1" applyFont="1" applyBorder="1" applyAlignment="1">
      <alignment horizontal="right" vertical="center"/>
    </xf>
    <xf numFmtId="178" fontId="12" fillId="0" borderId="7" xfId="16" applyNumberFormat="1" applyFont="1" applyBorder="1" applyAlignment="1">
      <alignment horizontal="right" vertical="center"/>
    </xf>
    <xf numFmtId="178" fontId="14" fillId="0" borderId="1" xfId="1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4" fillId="0" borderId="1" xfId="16" applyNumberFormat="1" applyFont="1" applyBorder="1" applyAlignment="1">
      <alignment vertical="center"/>
    </xf>
    <xf numFmtId="178" fontId="14" fillId="0" borderId="8" xfId="16" applyNumberFormat="1" applyFont="1" applyBorder="1" applyAlignment="1">
      <alignment vertical="center"/>
    </xf>
    <xf numFmtId="0" fontId="9" fillId="0" borderId="0" xfId="15" applyFont="1" applyAlignment="1">
      <alignment vertical="center"/>
      <protection/>
    </xf>
    <xf numFmtId="176" fontId="12" fillId="0" borderId="3" xfId="16" applyNumberFormat="1" applyFont="1" applyBorder="1" applyAlignment="1">
      <alignment vertical="center"/>
    </xf>
    <xf numFmtId="176" fontId="12" fillId="0" borderId="9" xfId="16" applyNumberFormat="1" applyFont="1" applyBorder="1" applyAlignment="1">
      <alignment vertical="center"/>
    </xf>
    <xf numFmtId="0" fontId="14" fillId="0" borderId="5" xfId="15" applyFont="1" applyBorder="1" applyAlignment="1">
      <alignment vertical="center"/>
      <protection/>
    </xf>
    <xf numFmtId="3" fontId="12" fillId="0" borderId="0" xfId="15" applyNumberFormat="1" applyFont="1" applyBorder="1">
      <alignment/>
      <protection/>
    </xf>
    <xf numFmtId="176" fontId="12" fillId="0" borderId="5" xfId="16" applyNumberFormat="1" applyFont="1" applyBorder="1" applyAlignment="1">
      <alignment vertical="center"/>
    </xf>
    <xf numFmtId="3" fontId="12" fillId="0" borderId="3" xfId="15" applyNumberFormat="1" applyFont="1" applyBorder="1" applyAlignment="1">
      <alignment vertical="center"/>
      <protection/>
    </xf>
    <xf numFmtId="3" fontId="12" fillId="0" borderId="6" xfId="15" applyNumberFormat="1" applyFont="1" applyBorder="1" applyAlignment="1">
      <alignment vertical="center"/>
      <protection/>
    </xf>
    <xf numFmtId="0" fontId="12" fillId="0" borderId="5" xfId="15" applyFont="1" applyBorder="1" applyAlignment="1">
      <alignment vertical="center"/>
      <protection/>
    </xf>
    <xf numFmtId="176" fontId="12" fillId="0" borderId="0" xfId="16" applyNumberFormat="1" applyFont="1" applyAlignment="1">
      <alignment vertical="center"/>
    </xf>
    <xf numFmtId="178" fontId="12" fillId="0" borderId="5" xfId="16" applyNumberFormat="1" applyFont="1" applyBorder="1" applyAlignment="1">
      <alignment vertical="center"/>
    </xf>
    <xf numFmtId="0" fontId="14" fillId="0" borderId="1" xfId="15" applyFont="1" applyBorder="1" applyAlignment="1">
      <alignment horizontal="center" vertical="center"/>
      <protection/>
    </xf>
    <xf numFmtId="178" fontId="14" fillId="0" borderId="10" xfId="16" applyNumberFormat="1" applyFont="1" applyBorder="1" applyAlignment="1">
      <alignment vertical="center"/>
    </xf>
    <xf numFmtId="178" fontId="12" fillId="0" borderId="3" xfId="16" applyNumberFormat="1" applyFont="1" applyBorder="1" applyAlignment="1">
      <alignment horizontal="right" vertical="center" indent="1"/>
    </xf>
    <xf numFmtId="178" fontId="12" fillId="0" borderId="6" xfId="16" applyNumberFormat="1" applyFont="1" applyBorder="1" applyAlignment="1">
      <alignment horizontal="right" vertical="center" indent="1"/>
    </xf>
    <xf numFmtId="3" fontId="12" fillId="0" borderId="3" xfId="15" applyNumberFormat="1" applyFont="1" applyBorder="1" applyAlignment="1">
      <alignment horizontal="right" vertical="center"/>
      <protection/>
    </xf>
    <xf numFmtId="3" fontId="12" fillId="0" borderId="6" xfId="15" applyNumberFormat="1" applyFont="1" applyBorder="1" applyAlignment="1">
      <alignment horizontal="right" vertical="center" indent="1"/>
      <protection/>
    </xf>
    <xf numFmtId="176" fontId="12" fillId="0" borderId="0" xfId="16" applyNumberFormat="1" applyFont="1" applyFill="1" applyBorder="1" applyAlignment="1">
      <alignment vertical="center"/>
    </xf>
    <xf numFmtId="178" fontId="12" fillId="0" borderId="0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horizontal="right" vertical="center"/>
    </xf>
    <xf numFmtId="10" fontId="12" fillId="0" borderId="5" xfId="19" applyNumberFormat="1" applyFont="1" applyBorder="1" applyAlignment="1">
      <alignment horizontal="right" vertical="center"/>
    </xf>
    <xf numFmtId="10" fontId="12" fillId="0" borderId="6" xfId="19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5" applyFont="1" applyAlignment="1">
      <alignment vertical="center"/>
      <protection/>
    </xf>
    <xf numFmtId="178" fontId="14" fillId="0" borderId="8" xfId="16" applyNumberFormat="1" applyFont="1" applyBorder="1" applyAlignment="1">
      <alignment horizontal="center" vertical="center"/>
    </xf>
    <xf numFmtId="178" fontId="14" fillId="0" borderId="11" xfId="16" applyNumberFormat="1" applyFont="1" applyBorder="1" applyAlignment="1">
      <alignment horizontal="center" vertical="center"/>
    </xf>
    <xf numFmtId="178" fontId="14" fillId="0" borderId="8" xfId="16" applyNumberFormat="1" applyFont="1" applyBorder="1" applyAlignment="1">
      <alignment horizontal="right" vertical="center"/>
    </xf>
    <xf numFmtId="178" fontId="14" fillId="0" borderId="11" xfId="16" applyNumberFormat="1" applyFont="1" applyBorder="1" applyAlignment="1">
      <alignment horizontal="right" vertical="center"/>
    </xf>
    <xf numFmtId="0" fontId="7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14" fillId="0" borderId="12" xfId="15" applyFont="1" applyBorder="1" applyAlignment="1">
      <alignment horizontal="center" vertical="center"/>
      <protection/>
    </xf>
    <xf numFmtId="0" fontId="14" fillId="0" borderId="13" xfId="15" applyFont="1" applyBorder="1" applyAlignment="1">
      <alignment horizontal="center" vertical="center"/>
      <protection/>
    </xf>
    <xf numFmtId="0" fontId="14" fillId="0" borderId="14" xfId="15" applyFont="1" applyBorder="1" applyAlignment="1">
      <alignment horizontal="center" vertical="center"/>
      <protection/>
    </xf>
    <xf numFmtId="0" fontId="14" fillId="0" borderId="15" xfId="15" applyFont="1" applyBorder="1" applyAlignment="1">
      <alignment horizontal="center" vertical="center"/>
      <protection/>
    </xf>
    <xf numFmtId="0" fontId="10" fillId="0" borderId="16" xfId="15" applyFont="1" applyBorder="1" applyAlignment="1">
      <alignment horizontal="center" vertical="center"/>
      <protection/>
    </xf>
    <xf numFmtId="0" fontId="10" fillId="0" borderId="17" xfId="15" applyFont="1" applyBorder="1" applyAlignment="1">
      <alignment horizontal="center" vertical="center"/>
      <protection/>
    </xf>
    <xf numFmtId="0" fontId="14" fillId="0" borderId="18" xfId="15" applyFont="1" applyBorder="1" applyAlignment="1">
      <alignment horizontal="center" vertical="center"/>
      <protection/>
    </xf>
    <xf numFmtId="0" fontId="14" fillId="0" borderId="9" xfId="15" applyFont="1" applyBorder="1" applyAlignment="1">
      <alignment horizontal="center" vertical="center"/>
      <protection/>
    </xf>
    <xf numFmtId="0" fontId="14" fillId="0" borderId="19" xfId="15" applyFont="1" applyBorder="1" applyAlignment="1">
      <alignment horizontal="center" vertical="center"/>
      <protection/>
    </xf>
    <xf numFmtId="0" fontId="14" fillId="0" borderId="20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4">
      <selection activeCell="G4" sqref="G4"/>
    </sheetView>
  </sheetViews>
  <sheetFormatPr defaultColWidth="9.00390625" defaultRowHeight="16.5"/>
  <cols>
    <col min="1" max="1" width="15.75390625" style="0" customWidth="1"/>
    <col min="2" max="2" width="1.25" style="0" customWidth="1"/>
    <col min="3" max="3" width="30.625" style="0" customWidth="1"/>
    <col min="4" max="4" width="18.625" style="0" customWidth="1"/>
    <col min="5" max="5" width="20.50390625" style="0" customWidth="1"/>
    <col min="6" max="6" width="20.125" style="0" customWidth="1"/>
    <col min="7" max="7" width="18.00390625" style="0" customWidth="1"/>
  </cols>
  <sheetData>
    <row r="1" spans="1:7" ht="16.5">
      <c r="A1" t="s">
        <v>24</v>
      </c>
      <c r="G1" t="s">
        <v>24</v>
      </c>
    </row>
    <row r="2" spans="1:7" ht="27.75">
      <c r="A2" s="55" t="s">
        <v>0</v>
      </c>
      <c r="B2" s="55"/>
      <c r="C2" s="55"/>
      <c r="D2" s="55"/>
      <c r="E2" s="55"/>
      <c r="F2" s="55"/>
      <c r="G2" s="55"/>
    </row>
    <row r="3" spans="1:7" ht="27.75">
      <c r="A3" s="55" t="s">
        <v>10</v>
      </c>
      <c r="B3" s="55"/>
      <c r="C3" s="56"/>
      <c r="D3" s="56"/>
      <c r="E3" s="56"/>
      <c r="F3" s="56"/>
      <c r="G3" s="56"/>
    </row>
    <row r="4" spans="3:7" ht="19.5">
      <c r="C4" s="27"/>
      <c r="D4" s="27" t="s">
        <v>25</v>
      </c>
      <c r="E4" s="27"/>
      <c r="F4" s="27"/>
      <c r="G4" s="50" t="s">
        <v>24</v>
      </c>
    </row>
    <row r="5" spans="1:7" ht="20.25" thickBot="1">
      <c r="A5" s="5"/>
      <c r="B5" s="5"/>
      <c r="C5" s="1"/>
      <c r="D5" s="1"/>
      <c r="E5" s="4"/>
      <c r="F5" s="1"/>
      <c r="G5" s="2" t="s">
        <v>1</v>
      </c>
    </row>
    <row r="6" spans="1:7" ht="22.5" customHeight="1" thickBot="1">
      <c r="A6" s="63" t="s">
        <v>26</v>
      </c>
      <c r="B6" s="64"/>
      <c r="C6" s="57" t="s">
        <v>11</v>
      </c>
      <c r="D6" s="59" t="s">
        <v>27</v>
      </c>
      <c r="E6" s="57" t="s">
        <v>28</v>
      </c>
      <c r="F6" s="61" t="s">
        <v>29</v>
      </c>
      <c r="G6" s="62"/>
    </row>
    <row r="7" spans="1:7" ht="24.75" customHeight="1" thickBot="1">
      <c r="A7" s="65"/>
      <c r="B7" s="66"/>
      <c r="C7" s="58"/>
      <c r="D7" s="60"/>
      <c r="E7" s="58"/>
      <c r="F7" s="6" t="s">
        <v>30</v>
      </c>
      <c r="G7" s="3" t="s">
        <v>8</v>
      </c>
    </row>
    <row r="8" spans="1:7" ht="16.5">
      <c r="A8" s="28"/>
      <c r="B8" s="29"/>
      <c r="C8" s="30" t="s">
        <v>12</v>
      </c>
      <c r="D8" s="31"/>
      <c r="E8" s="32"/>
      <c r="F8" s="8"/>
      <c r="G8" s="10"/>
    </row>
    <row r="9" spans="1:7" ht="16.5">
      <c r="A9" s="33">
        <v>1552769362</v>
      </c>
      <c r="B9" s="34"/>
      <c r="C9" s="35" t="s">
        <v>13</v>
      </c>
      <c r="D9" s="36">
        <v>1584704120</v>
      </c>
      <c r="E9" s="37">
        <v>1542366360</v>
      </c>
      <c r="F9" s="16">
        <f>D9-E9</f>
        <v>42337760</v>
      </c>
      <c r="G9" s="11">
        <f aca="true" t="shared" si="0" ref="G9:G16">F9/E9</f>
        <v>0.027449872545197367</v>
      </c>
    </row>
    <row r="10" spans="1:7" ht="16.5">
      <c r="A10" s="33">
        <v>101462707</v>
      </c>
      <c r="B10" s="34"/>
      <c r="C10" s="35" t="s">
        <v>2</v>
      </c>
      <c r="D10" s="36">
        <v>90000000</v>
      </c>
      <c r="E10" s="37">
        <v>87280000</v>
      </c>
      <c r="F10" s="46">
        <f aca="true" t="shared" si="1" ref="F10:F27">D10-E10</f>
        <v>2720000</v>
      </c>
      <c r="G10" s="47">
        <f t="shared" si="0"/>
        <v>0.031164069660861594</v>
      </c>
    </row>
    <row r="11" spans="1:7" ht="16.5">
      <c r="A11" s="33">
        <v>454370063</v>
      </c>
      <c r="B11" s="34"/>
      <c r="C11" s="35" t="s">
        <v>3</v>
      </c>
      <c r="D11" s="36">
        <v>485000000</v>
      </c>
      <c r="E11" s="37">
        <v>432875000</v>
      </c>
      <c r="F11" s="17">
        <f t="shared" si="1"/>
        <v>52125000</v>
      </c>
      <c r="G11" s="47">
        <f t="shared" si="0"/>
        <v>0.12041582442968525</v>
      </c>
    </row>
    <row r="12" spans="1:7" ht="16.5">
      <c r="A12" s="33">
        <v>635185277</v>
      </c>
      <c r="B12" s="34"/>
      <c r="C12" s="35" t="s">
        <v>4</v>
      </c>
      <c r="D12" s="36">
        <v>451490744</v>
      </c>
      <c r="E12" s="37">
        <v>599300000</v>
      </c>
      <c r="F12" s="46">
        <f t="shared" si="1"/>
        <v>-147809256</v>
      </c>
      <c r="G12" s="47">
        <f t="shared" si="0"/>
        <v>-0.24663650258635075</v>
      </c>
    </row>
    <row r="13" spans="1:9" ht="16.5">
      <c r="A13" s="33">
        <v>235799</v>
      </c>
      <c r="B13" s="34"/>
      <c r="C13" s="35" t="s">
        <v>9</v>
      </c>
      <c r="D13" s="36">
        <v>621956</v>
      </c>
      <c r="E13" s="37">
        <v>326673</v>
      </c>
      <c r="F13" s="16">
        <f t="shared" si="1"/>
        <v>295283</v>
      </c>
      <c r="G13" s="11">
        <f t="shared" si="0"/>
        <v>0.9039100262341853</v>
      </c>
      <c r="I13" s="9"/>
    </row>
    <row r="14" spans="1:7" ht="16.5">
      <c r="A14" s="33">
        <v>13767595</v>
      </c>
      <c r="B14" s="34"/>
      <c r="C14" s="35" t="s">
        <v>14</v>
      </c>
      <c r="D14" s="36">
        <v>10000000</v>
      </c>
      <c r="E14" s="37">
        <v>13180267</v>
      </c>
      <c r="F14" s="17">
        <f t="shared" si="1"/>
        <v>-3180267</v>
      </c>
      <c r="G14" s="12">
        <f t="shared" si="0"/>
        <v>-0.2412900284948704</v>
      </c>
    </row>
    <row r="15" spans="1:7" ht="17.25" thickBot="1">
      <c r="A15" s="33">
        <v>150911848</v>
      </c>
      <c r="B15" s="34"/>
      <c r="C15" s="35" t="s">
        <v>15</v>
      </c>
      <c r="D15" s="36">
        <v>156110961</v>
      </c>
      <c r="E15" s="37">
        <v>150023500</v>
      </c>
      <c r="F15" s="17">
        <f t="shared" si="1"/>
        <v>6087461</v>
      </c>
      <c r="G15" s="12">
        <f t="shared" si="0"/>
        <v>0.040576716314444074</v>
      </c>
    </row>
    <row r="16" spans="1:7" ht="23.25" customHeight="1" thickBot="1">
      <c r="A16" s="51">
        <f>SUM(A9:A15)</f>
        <v>2908702651</v>
      </c>
      <c r="B16" s="52"/>
      <c r="C16" s="38" t="s">
        <v>5</v>
      </c>
      <c r="D16" s="39">
        <f>SUM(D9:D15)</f>
        <v>2777927781</v>
      </c>
      <c r="E16" s="25">
        <f>SUM(E9:E15)</f>
        <v>2825351800</v>
      </c>
      <c r="F16" s="18">
        <f t="shared" si="1"/>
        <v>-47424019</v>
      </c>
      <c r="G16" s="13">
        <f t="shared" si="0"/>
        <v>-0.01678517308888755</v>
      </c>
    </row>
    <row r="17" spans="1:7" ht="16.5">
      <c r="A17" s="40"/>
      <c r="B17" s="41"/>
      <c r="C17" s="30" t="s">
        <v>16</v>
      </c>
      <c r="D17" s="31"/>
      <c r="E17" s="7"/>
      <c r="F17" s="19"/>
      <c r="G17" s="14"/>
    </row>
    <row r="18" spans="1:7" ht="16.5">
      <c r="A18" s="42">
        <v>4513204</v>
      </c>
      <c r="B18" s="43"/>
      <c r="C18" s="35" t="s">
        <v>17</v>
      </c>
      <c r="D18" s="44">
        <v>5000000</v>
      </c>
      <c r="E18" s="7">
        <v>4593269</v>
      </c>
      <c r="F18" s="20">
        <f t="shared" si="1"/>
        <v>406731</v>
      </c>
      <c r="G18" s="14">
        <f aca="true" t="shared" si="2" ref="G18:G27">F18/E18</f>
        <v>0.08854935341256957</v>
      </c>
    </row>
    <row r="19" spans="1:7" ht="16.5">
      <c r="A19" s="42">
        <v>372462486</v>
      </c>
      <c r="B19" s="43"/>
      <c r="C19" s="35" t="s">
        <v>18</v>
      </c>
      <c r="D19" s="44">
        <v>444884014</v>
      </c>
      <c r="E19" s="7">
        <v>384534800</v>
      </c>
      <c r="F19" s="20">
        <f t="shared" si="1"/>
        <v>60349214</v>
      </c>
      <c r="G19" s="14">
        <f t="shared" si="2"/>
        <v>0.1569408386445128</v>
      </c>
    </row>
    <row r="20" spans="1:7" ht="16.5">
      <c r="A20" s="42">
        <v>1709389615</v>
      </c>
      <c r="B20" s="43"/>
      <c r="C20" s="35" t="s">
        <v>19</v>
      </c>
      <c r="D20" s="44">
        <v>1676520534</v>
      </c>
      <c r="E20" s="7">
        <v>1592831000</v>
      </c>
      <c r="F20" s="20">
        <f t="shared" si="1"/>
        <v>83689534</v>
      </c>
      <c r="G20" s="14">
        <f t="shared" si="2"/>
        <v>0.05254137695712854</v>
      </c>
    </row>
    <row r="21" spans="1:7" ht="16.5">
      <c r="A21" s="42">
        <v>157634012</v>
      </c>
      <c r="B21" s="43"/>
      <c r="C21" s="35" t="s">
        <v>20</v>
      </c>
      <c r="D21" s="44">
        <v>162381433</v>
      </c>
      <c r="E21" s="7">
        <v>174039990</v>
      </c>
      <c r="F21" s="20">
        <f t="shared" si="1"/>
        <v>-11658557</v>
      </c>
      <c r="G21" s="12">
        <f t="shared" si="2"/>
        <v>-0.06698780550378106</v>
      </c>
    </row>
    <row r="22" spans="1:7" ht="16.5">
      <c r="A22" s="42">
        <v>84955034</v>
      </c>
      <c r="B22" s="43"/>
      <c r="C22" s="35" t="s">
        <v>6</v>
      </c>
      <c r="D22" s="44">
        <v>79458350</v>
      </c>
      <c r="E22" s="7">
        <v>73634080</v>
      </c>
      <c r="F22" s="20">
        <f t="shared" si="1"/>
        <v>5824270</v>
      </c>
      <c r="G22" s="48">
        <f t="shared" si="2"/>
        <v>0.07909747768967848</v>
      </c>
    </row>
    <row r="23" spans="1:7" ht="16.5">
      <c r="A23" s="42">
        <v>379699631</v>
      </c>
      <c r="B23" s="43"/>
      <c r="C23" s="35" t="s">
        <v>21</v>
      </c>
      <c r="D23" s="44">
        <v>424528937</v>
      </c>
      <c r="E23" s="7">
        <v>394610200</v>
      </c>
      <c r="F23" s="21">
        <f t="shared" si="1"/>
        <v>29918737</v>
      </c>
      <c r="G23" s="12">
        <f t="shared" si="2"/>
        <v>0.07581845831658685</v>
      </c>
    </row>
    <row r="24" spans="1:7" ht="20.25" customHeight="1">
      <c r="A24" s="42">
        <v>398033</v>
      </c>
      <c r="B24" s="43"/>
      <c r="C24" s="35" t="s">
        <v>22</v>
      </c>
      <c r="D24" s="45">
        <v>570378</v>
      </c>
      <c r="E24" s="7">
        <v>605200</v>
      </c>
      <c r="F24" s="21">
        <f t="shared" si="1"/>
        <v>-34822</v>
      </c>
      <c r="G24" s="12">
        <f t="shared" si="2"/>
        <v>-0.0575380039656312</v>
      </c>
    </row>
    <row r="25" spans="1:7" ht="21.75" customHeight="1" thickBot="1">
      <c r="A25" s="42">
        <v>28470970</v>
      </c>
      <c r="B25" s="43"/>
      <c r="C25" s="35" t="s">
        <v>23</v>
      </c>
      <c r="D25" s="44">
        <v>56550000</v>
      </c>
      <c r="E25" s="7">
        <v>28719000</v>
      </c>
      <c r="F25" s="22">
        <f t="shared" si="1"/>
        <v>27831000</v>
      </c>
      <c r="G25" s="14">
        <f t="shared" si="2"/>
        <v>0.9690797033322888</v>
      </c>
    </row>
    <row r="26" spans="1:7" ht="23.25" customHeight="1" thickBot="1">
      <c r="A26" s="51">
        <f>SUM(A18:A25)</f>
        <v>2737522985</v>
      </c>
      <c r="B26" s="52"/>
      <c r="C26" s="38" t="s">
        <v>5</v>
      </c>
      <c r="D26" s="39">
        <f>SUM(D18:D25)</f>
        <v>2849893646</v>
      </c>
      <c r="E26" s="26">
        <f>SUM(E18:E25)</f>
        <v>2653567539</v>
      </c>
      <c r="F26" s="23">
        <f t="shared" si="1"/>
        <v>196326107</v>
      </c>
      <c r="G26" s="15">
        <f t="shared" si="2"/>
        <v>0.07398572077573187</v>
      </c>
    </row>
    <row r="27" spans="1:7" ht="27" customHeight="1" thickBot="1">
      <c r="A27" s="53">
        <f>A16-A26</f>
        <v>171179666</v>
      </c>
      <c r="B27" s="54"/>
      <c r="C27" s="38" t="s">
        <v>7</v>
      </c>
      <c r="D27" s="39">
        <f>D16-D26</f>
        <v>-71965865</v>
      </c>
      <c r="E27" s="25">
        <f>E16-E26</f>
        <v>171784261</v>
      </c>
      <c r="F27" s="18">
        <f t="shared" si="1"/>
        <v>-243750126</v>
      </c>
      <c r="G27" s="13">
        <f t="shared" si="2"/>
        <v>-1.4189316563756675</v>
      </c>
    </row>
    <row r="28" spans="4:6" ht="16.5">
      <c r="D28" t="s">
        <v>24</v>
      </c>
      <c r="F28" s="24"/>
    </row>
    <row r="29" ht="16.5">
      <c r="F29" s="24"/>
    </row>
    <row r="30" spans="4:6" ht="16.5">
      <c r="D30" t="s">
        <v>24</v>
      </c>
      <c r="F30" s="24"/>
    </row>
    <row r="31" spans="4:6" ht="16.5">
      <c r="D31" s="49">
        <v>13</v>
      </c>
      <c r="F31" s="24"/>
    </row>
  </sheetData>
  <mergeCells count="10">
    <mergeCell ref="A16:B16"/>
    <mergeCell ref="A26:B26"/>
    <mergeCell ref="A27:B27"/>
    <mergeCell ref="A2:G2"/>
    <mergeCell ref="A3:G3"/>
    <mergeCell ref="C6:C7"/>
    <mergeCell ref="D6:D7"/>
    <mergeCell ref="E6:E7"/>
    <mergeCell ref="F6:G6"/>
    <mergeCell ref="A6:B7"/>
  </mergeCells>
  <printOptions/>
  <pageMargins left="1.3385826771653544" right="0.7480314960629921" top="0.5511811023622047" bottom="0.3149606299212598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顏玲玲</cp:lastModifiedBy>
  <cp:lastPrinted>2011-05-17T09:19:02Z</cp:lastPrinted>
  <dcterms:created xsi:type="dcterms:W3CDTF">2006-04-03T08:27:48Z</dcterms:created>
  <dcterms:modified xsi:type="dcterms:W3CDTF">2011-06-21T08:37:29Z</dcterms:modified>
  <cp:category/>
  <cp:version/>
  <cp:contentType/>
  <cp:contentStatus/>
</cp:coreProperties>
</file>