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<sst xmlns="http://schemas.openxmlformats.org/spreadsheetml/2006/main" count="58" uniqueCount="46">
  <si>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科  目  名  稱</t>
  </si>
  <si>
    <t>累計折舊</t>
  </si>
  <si>
    <t>累計攤銷</t>
  </si>
  <si>
    <t>無形資產淨額</t>
  </si>
  <si>
    <t>固定資產淨額</t>
  </si>
  <si>
    <t>無形資產</t>
  </si>
  <si>
    <t>固定資產及無形資產合計</t>
  </si>
  <si>
    <t>結存金額</t>
  </si>
  <si>
    <t>固定資產</t>
  </si>
  <si>
    <t xml:space="preserve"> 土地</t>
  </si>
  <si>
    <t xml:space="preserve"> 土地改良物</t>
  </si>
  <si>
    <t xml:space="preserve"> 房屋及建築</t>
  </si>
  <si>
    <t xml:space="preserve"> 機械儀器及設備</t>
  </si>
  <si>
    <t xml:space="preserve"> 圖書及博物</t>
  </si>
  <si>
    <t xml:space="preserve"> 其他設備</t>
  </si>
  <si>
    <t xml:space="preserve"> 租賃資產</t>
  </si>
  <si>
    <t xml:space="preserve"> 租賃權益改良物</t>
  </si>
  <si>
    <t xml:space="preserve"> 土地改良物</t>
  </si>
  <si>
    <t xml:space="preserve"> 房屋及建築</t>
  </si>
  <si>
    <t xml:space="preserve"> 機械儀器及設備</t>
  </si>
  <si>
    <t xml:space="preserve"> 專利權</t>
  </si>
  <si>
    <t xml:space="preserve"> 電腦軟體</t>
  </si>
  <si>
    <t xml:space="preserve"> 租賃權益</t>
  </si>
  <si>
    <t xml:space="preserve"> 其他無形資產</t>
  </si>
  <si>
    <t xml:space="preserve"> 預付土地、工程及設備款</t>
  </si>
  <si>
    <t xml:space="preserve"> </t>
  </si>
  <si>
    <t>結存金額</t>
  </si>
  <si>
    <t>減少金額</t>
  </si>
  <si>
    <t>增加金額</t>
  </si>
  <si>
    <t>估計102學年度初</t>
  </si>
  <si>
    <t>預計102學年度</t>
  </si>
  <si>
    <t>預計102學年度底</t>
  </si>
  <si>
    <t xml:space="preserve"> 說 明</t>
  </si>
  <si>
    <t>中  原  大  學</t>
  </si>
  <si>
    <r>
      <t xml:space="preserve">預計固定資產及無形資產變動表                                 </t>
    </r>
    <r>
      <rPr>
        <sz val="12"/>
        <rFont val="標楷體"/>
        <family val="4"/>
      </rPr>
      <t xml:space="preserve">  </t>
    </r>
  </si>
  <si>
    <t xml:space="preserve">                                  102學年度</t>
  </si>
  <si>
    <t>備註一</t>
  </si>
  <si>
    <r>
      <t>備註</t>
    </r>
    <r>
      <rPr>
        <sz val="12"/>
        <rFont val="新細明體"/>
        <family val="1"/>
      </rPr>
      <t>：</t>
    </r>
  </si>
  <si>
    <t xml:space="preserve">   三、租賃資產24,286,498元：熱泵熱水系統分6年攤還，6年後所有權歸屬本校，98學年度一次認列資本租賃</t>
  </si>
  <si>
    <r>
      <t xml:space="preserve">   二、房屋及建築增加50,000,000元： 行政大樓整修工程完工預計50,000,000元</t>
    </r>
    <r>
      <rPr>
        <sz val="12"/>
        <rFont val="新細明體"/>
        <family val="1"/>
      </rPr>
      <t>。</t>
    </r>
  </si>
  <si>
    <r>
      <t xml:space="preserve">       財產，同時攤提折舊2,207,832元(分11年攤提)</t>
    </r>
    <r>
      <rPr>
        <sz val="12"/>
        <rFont val="新細明體"/>
        <family val="1"/>
      </rPr>
      <t>。</t>
    </r>
  </si>
  <si>
    <t xml:space="preserve">            單位：新臺幣元</t>
  </si>
  <si>
    <t>備註二</t>
  </si>
  <si>
    <t>備註三</t>
  </si>
  <si>
    <r>
      <t xml:space="preserve">       其施行細則第38條等相關規定辦理</t>
    </r>
    <r>
      <rPr>
        <sz val="12"/>
        <rFont val="新細明體"/>
        <family val="1"/>
      </rPr>
      <t>。</t>
    </r>
  </si>
  <si>
    <t xml:space="preserve">   一、土地款5,000,000元： 預編購中原段1025號國有土地，如有購置之必要，將確實依私立學校法第49條及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</si>
</sst>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_-* #,##0.0_-;\-* #,##0.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</numFmts>
  <fonts count="5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b/>
      <sz val="16"/>
      <name val="標楷體"/>
      <family val="4"/>
    </font>
    <font>
      <b/>
      <sz val="14"/>
      <name val="標楷體"/>
      <family val="4"/>
    </font>
    <font>
      <b/>
      <sz val="10"/>
      <name val="標楷體"/>
      <family val="4"/>
    </font>
    <font>
      <b/>
      <sz val="10"/>
      <color indexed="8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b/>
      <sz val="12"/>
      <color indexed="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7" fillId="0" borderId="0" xfId="33" applyFont="1" applyAlignment="1">
      <alignment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/>
      <protection/>
    </xf>
    <xf numFmtId="0" fontId="8" fillId="0" borderId="12" xfId="33" applyFont="1" applyBorder="1" applyAlignment="1">
      <alignment horizontal="left" vertical="center"/>
      <protection/>
    </xf>
    <xf numFmtId="176" fontId="9" fillId="0" borderId="13" xfId="34" applyNumberFormat="1" applyFont="1" applyBorder="1" applyAlignment="1">
      <alignment vertical="center"/>
    </xf>
    <xf numFmtId="0" fontId="8" fillId="0" borderId="14" xfId="33" applyFont="1" applyBorder="1" applyAlignment="1">
      <alignment horizontal="left" vertical="center"/>
      <protection/>
    </xf>
    <xf numFmtId="176" fontId="9" fillId="0" borderId="15" xfId="34" applyNumberFormat="1" applyFont="1" applyBorder="1" applyAlignment="1">
      <alignment vertical="center"/>
    </xf>
    <xf numFmtId="0" fontId="8" fillId="0" borderId="16" xfId="33" applyFont="1" applyBorder="1" applyAlignment="1">
      <alignment horizontal="left" vertical="center"/>
      <protection/>
    </xf>
    <xf numFmtId="176" fontId="9" fillId="0" borderId="17" xfId="34" applyNumberFormat="1" applyFont="1" applyBorder="1" applyAlignment="1">
      <alignment vertical="center"/>
    </xf>
    <xf numFmtId="0" fontId="8" fillId="0" borderId="12" xfId="33" applyFont="1" applyBorder="1" applyAlignment="1">
      <alignment vertical="center"/>
      <protection/>
    </xf>
    <xf numFmtId="0" fontId="8" fillId="0" borderId="14" xfId="33" applyFont="1" applyBorder="1" applyAlignment="1">
      <alignment vertical="center"/>
      <protection/>
    </xf>
    <xf numFmtId="177" fontId="9" fillId="0" borderId="15" xfId="34" applyNumberFormat="1" applyFont="1" applyBorder="1" applyAlignment="1">
      <alignment vertical="center"/>
    </xf>
    <xf numFmtId="177" fontId="9" fillId="0" borderId="17" xfId="34" applyNumberFormat="1" applyFont="1" applyBorder="1" applyAlignment="1">
      <alignment vertical="center"/>
    </xf>
    <xf numFmtId="0" fontId="8" fillId="0" borderId="18" xfId="33" applyFont="1" applyBorder="1" applyAlignment="1">
      <alignment horizontal="left" vertical="center"/>
      <protection/>
    </xf>
    <xf numFmtId="177" fontId="9" fillId="0" borderId="19" xfId="34" applyNumberFormat="1" applyFont="1" applyBorder="1" applyAlignment="1">
      <alignment vertical="center"/>
    </xf>
    <xf numFmtId="176" fontId="9" fillId="33" borderId="13" xfId="34" applyNumberFormat="1" applyFont="1" applyFill="1" applyBorder="1" applyAlignment="1">
      <alignment vertical="center"/>
    </xf>
    <xf numFmtId="177" fontId="9" fillId="0" borderId="13" xfId="34" applyNumberFormat="1" applyFont="1" applyBorder="1" applyAlignment="1">
      <alignment vertical="center"/>
    </xf>
    <xf numFmtId="176" fontId="8" fillId="0" borderId="20" xfId="34" applyNumberFormat="1" applyFont="1" applyBorder="1" applyAlignment="1">
      <alignment vertical="center"/>
    </xf>
    <xf numFmtId="176" fontId="8" fillId="0" borderId="21" xfId="34" applyNumberFormat="1" applyFont="1" applyBorder="1" applyAlignment="1">
      <alignment vertical="center"/>
    </xf>
    <xf numFmtId="176" fontId="8" fillId="0" borderId="22" xfId="34" applyNumberFormat="1" applyFont="1" applyBorder="1" applyAlignment="1">
      <alignment vertical="center"/>
    </xf>
    <xf numFmtId="177" fontId="8" fillId="0" borderId="21" xfId="34" applyNumberFormat="1" applyFont="1" applyBorder="1" applyAlignment="1">
      <alignment vertical="center"/>
    </xf>
    <xf numFmtId="177" fontId="14" fillId="0" borderId="22" xfId="34" applyNumberFormat="1" applyFont="1" applyBorder="1" applyAlignment="1">
      <alignment vertical="center"/>
    </xf>
    <xf numFmtId="177" fontId="9" fillId="0" borderId="23" xfId="34" applyNumberFormat="1" applyFont="1" applyBorder="1" applyAlignment="1">
      <alignment vertical="center"/>
    </xf>
    <xf numFmtId="177" fontId="9" fillId="0" borderId="20" xfId="34" applyNumberFormat="1" applyFont="1" applyBorder="1" applyAlignment="1">
      <alignment vertical="center"/>
    </xf>
    <xf numFmtId="177" fontId="9" fillId="0" borderId="21" xfId="34" applyNumberFormat="1" applyFont="1" applyBorder="1" applyAlignment="1">
      <alignment vertical="center"/>
    </xf>
    <xf numFmtId="177" fontId="9" fillId="0" borderId="22" xfId="34" applyNumberFormat="1" applyFont="1" applyBorder="1" applyAlignment="1">
      <alignment vertical="center"/>
    </xf>
    <xf numFmtId="177" fontId="8" fillId="0" borderId="20" xfId="34" applyNumberFormat="1" applyFont="1" applyBorder="1" applyAlignment="1">
      <alignment vertical="center"/>
    </xf>
    <xf numFmtId="177" fontId="8" fillId="0" borderId="22" xfId="34" applyNumberFormat="1" applyFont="1" applyBorder="1" applyAlignment="1">
      <alignment vertical="center"/>
    </xf>
    <xf numFmtId="177" fontId="8" fillId="0" borderId="19" xfId="34" applyNumberFormat="1" applyFont="1" applyBorder="1" applyAlignment="1">
      <alignment vertical="center"/>
    </xf>
    <xf numFmtId="177" fontId="8" fillId="0" borderId="15" xfId="34" applyNumberFormat="1" applyFont="1" applyBorder="1" applyAlignment="1">
      <alignment horizontal="left" vertical="center"/>
    </xf>
    <xf numFmtId="177" fontId="8" fillId="0" borderId="15" xfId="34" applyNumberFormat="1" applyFont="1" applyBorder="1" applyAlignment="1">
      <alignment vertical="center"/>
    </xf>
    <xf numFmtId="177" fontId="8" fillId="0" borderId="17" xfId="34" applyNumberFormat="1" applyFont="1" applyBorder="1" applyAlignment="1">
      <alignment vertical="center"/>
    </xf>
    <xf numFmtId="177" fontId="8" fillId="0" borderId="13" xfId="34" applyNumberFormat="1" applyFont="1" applyBorder="1" applyAlignment="1">
      <alignment vertical="center"/>
    </xf>
    <xf numFmtId="177" fontId="15" fillId="0" borderId="19" xfId="34" applyNumberFormat="1" applyFont="1" applyBorder="1" applyAlignment="1">
      <alignment vertical="center"/>
    </xf>
    <xf numFmtId="177" fontId="9" fillId="0" borderId="13" xfId="34" applyNumberFormat="1" applyFont="1" applyBorder="1" applyAlignment="1">
      <alignment vertical="center"/>
    </xf>
    <xf numFmtId="177" fontId="15" fillId="0" borderId="15" xfId="34" applyNumberFormat="1" applyFont="1" applyBorder="1" applyAlignment="1">
      <alignment vertical="center"/>
    </xf>
    <xf numFmtId="177" fontId="15" fillId="0" borderId="17" xfId="34" applyNumberFormat="1" applyFont="1" applyBorder="1" applyAlignment="1">
      <alignment vertical="center"/>
    </xf>
    <xf numFmtId="177" fontId="16" fillId="0" borderId="13" xfId="34" applyNumberFormat="1" applyFont="1" applyBorder="1" applyAlignment="1">
      <alignment vertical="center"/>
    </xf>
    <xf numFmtId="177" fontId="8" fillId="0" borderId="15" xfId="34" applyNumberFormat="1" applyFont="1" applyBorder="1" applyAlignment="1">
      <alignment vertical="center"/>
    </xf>
    <xf numFmtId="177" fontId="16" fillId="0" borderId="15" xfId="34" applyNumberFormat="1" applyFont="1" applyBorder="1" applyAlignment="1">
      <alignment vertical="center"/>
    </xf>
    <xf numFmtId="177" fontId="16" fillId="0" borderId="17" xfId="34" applyNumberFormat="1" applyFont="1" applyBorder="1" applyAlignment="1">
      <alignment vertical="center"/>
    </xf>
    <xf numFmtId="176" fontId="8" fillId="0" borderId="24" xfId="34" applyNumberFormat="1" applyFont="1" applyBorder="1" applyAlignment="1">
      <alignment vertical="center"/>
    </xf>
    <xf numFmtId="176" fontId="8" fillId="0" borderId="15" xfId="34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1" fillId="34" borderId="25" xfId="33" applyFont="1" applyFill="1" applyBorder="1" applyAlignment="1">
      <alignment horizontal="left" vertical="center"/>
      <protection/>
    </xf>
    <xf numFmtId="176" fontId="11" fillId="34" borderId="26" xfId="33" applyNumberFormat="1" applyFont="1" applyFill="1" applyBorder="1" applyAlignment="1">
      <alignment horizontal="right" vertical="center"/>
      <protection/>
    </xf>
    <xf numFmtId="0" fontId="11" fillId="35" borderId="25" xfId="33" applyFont="1" applyFill="1" applyBorder="1" applyAlignment="1">
      <alignment vertical="center"/>
      <protection/>
    </xf>
    <xf numFmtId="176" fontId="17" fillId="35" borderId="26" xfId="33" applyNumberFormat="1" applyFont="1" applyFill="1" applyBorder="1" applyAlignment="1">
      <alignment horizontal="right" vertical="center"/>
      <protection/>
    </xf>
    <xf numFmtId="176" fontId="11" fillId="35" borderId="27" xfId="33" applyNumberFormat="1" applyFont="1" applyFill="1" applyBorder="1" applyAlignment="1">
      <alignment horizontal="right" vertical="center"/>
      <protection/>
    </xf>
    <xf numFmtId="177" fontId="11" fillId="35" borderId="26" xfId="34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36" borderId="25" xfId="33" applyFont="1" applyFill="1" applyBorder="1" applyAlignment="1">
      <alignment horizontal="left" vertical="center"/>
      <protection/>
    </xf>
    <xf numFmtId="177" fontId="17" fillId="36" borderId="26" xfId="34" applyNumberFormat="1" applyFont="1" applyFill="1" applyBorder="1" applyAlignment="1">
      <alignment vertical="center"/>
    </xf>
    <xf numFmtId="177" fontId="17" fillId="36" borderId="27" xfId="34" applyNumberFormat="1" applyFont="1" applyFill="1" applyBorder="1" applyAlignment="1">
      <alignment vertical="center"/>
    </xf>
    <xf numFmtId="176" fontId="17" fillId="34" borderId="26" xfId="33" applyNumberFormat="1" applyFont="1" applyFill="1" applyBorder="1" applyAlignment="1">
      <alignment horizontal="right" vertical="center"/>
      <protection/>
    </xf>
    <xf numFmtId="176" fontId="17" fillId="34" borderId="27" xfId="33" applyNumberFormat="1" applyFont="1" applyFill="1" applyBorder="1" applyAlignment="1">
      <alignment horizontal="right" vertical="center"/>
      <protection/>
    </xf>
    <xf numFmtId="177" fontId="17" fillId="34" borderId="26" xfId="34" applyNumberFormat="1" applyFont="1" applyFill="1" applyBorder="1" applyAlignment="1">
      <alignment horizontal="center" vertical="center"/>
    </xf>
    <xf numFmtId="0" fontId="11" fillId="35" borderId="25" xfId="33" applyFont="1" applyFill="1" applyBorder="1" applyAlignment="1">
      <alignment horizontal="left" vertical="center"/>
      <protection/>
    </xf>
    <xf numFmtId="177" fontId="17" fillId="35" borderId="26" xfId="34" applyNumberFormat="1" applyFont="1" applyFill="1" applyBorder="1" applyAlignment="1">
      <alignment vertical="center"/>
    </xf>
    <xf numFmtId="177" fontId="17" fillId="35" borderId="27" xfId="34" applyNumberFormat="1" applyFont="1" applyFill="1" applyBorder="1" applyAlignment="1">
      <alignment vertical="center"/>
    </xf>
    <xf numFmtId="182" fontId="17" fillId="36" borderId="27" xfId="34" applyNumberFormat="1" applyFont="1" applyFill="1" applyBorder="1" applyAlignment="1">
      <alignment vertical="center"/>
    </xf>
    <xf numFmtId="182" fontId="17" fillId="36" borderId="26" xfId="34" applyNumberFormat="1" applyFont="1" applyFill="1" applyBorder="1" applyAlignment="1">
      <alignment vertical="center"/>
    </xf>
    <xf numFmtId="0" fontId="11" fillId="37" borderId="25" xfId="33" applyFont="1" applyFill="1" applyBorder="1" applyAlignment="1">
      <alignment horizontal="left" vertical="center"/>
      <protection/>
    </xf>
    <xf numFmtId="176" fontId="17" fillId="37" borderId="26" xfId="34" applyNumberFormat="1" applyFont="1" applyFill="1" applyBorder="1" applyAlignment="1">
      <alignment vertical="center"/>
    </xf>
    <xf numFmtId="176" fontId="17" fillId="37" borderId="25" xfId="34" applyNumberFormat="1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177" fontId="11" fillId="34" borderId="26" xfId="0" applyNumberFormat="1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0" fillId="0" borderId="15" xfId="0" applyBorder="1" applyAlignment="1">
      <alignment vertical="center"/>
    </xf>
    <xf numFmtId="176" fontId="17" fillId="0" borderId="0" xfId="34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33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33" applyFont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3" fillId="0" borderId="2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33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9">
      <selection activeCell="A43" sqref="A43:IV43"/>
    </sheetView>
  </sheetViews>
  <sheetFormatPr defaultColWidth="9.00390625" defaultRowHeight="16.5"/>
  <cols>
    <col min="1" max="1" width="25.00390625" style="0" customWidth="1"/>
    <col min="2" max="2" width="18.00390625" style="0" customWidth="1"/>
    <col min="3" max="3" width="16.25390625" style="0" customWidth="1"/>
    <col min="4" max="4" width="15.375" style="0" customWidth="1"/>
    <col min="5" max="5" width="19.00390625" style="0" customWidth="1"/>
    <col min="6" max="6" width="9.75390625" style="0" customWidth="1"/>
  </cols>
  <sheetData>
    <row r="1" spans="1:6" ht="20.25" customHeight="1">
      <c r="A1" s="87" t="s">
        <v>33</v>
      </c>
      <c r="B1" s="88"/>
      <c r="C1" s="88"/>
      <c r="D1" s="88"/>
      <c r="E1" s="88"/>
      <c r="F1" s="88"/>
    </row>
    <row r="2" spans="1:6" ht="19.5">
      <c r="A2" s="95" t="s">
        <v>34</v>
      </c>
      <c r="B2" s="95"/>
      <c r="C2" s="95"/>
      <c r="D2" s="95"/>
      <c r="E2" s="95"/>
      <c r="F2" s="95"/>
    </row>
    <row r="3" spans="1:6" ht="20.25" customHeight="1" thickBot="1">
      <c r="A3" s="1" t="s">
        <v>35</v>
      </c>
      <c r="B3" s="1"/>
      <c r="C3" s="1"/>
      <c r="D3" s="1"/>
      <c r="E3" s="89" t="s">
        <v>41</v>
      </c>
      <c r="F3" s="89"/>
    </row>
    <row r="4" spans="1:6" ht="27.75" customHeight="1">
      <c r="A4" s="93" t="s">
        <v>0</v>
      </c>
      <c r="B4" s="2" t="s">
        <v>29</v>
      </c>
      <c r="C4" s="2" t="s">
        <v>30</v>
      </c>
      <c r="D4" s="2" t="s">
        <v>30</v>
      </c>
      <c r="E4" s="2" t="s">
        <v>31</v>
      </c>
      <c r="F4" s="91" t="s">
        <v>32</v>
      </c>
    </row>
    <row r="5" spans="1:6" ht="27.75" customHeight="1" thickBot="1">
      <c r="A5" s="94"/>
      <c r="B5" s="3" t="s">
        <v>7</v>
      </c>
      <c r="C5" s="3" t="s">
        <v>28</v>
      </c>
      <c r="D5" s="3" t="s">
        <v>27</v>
      </c>
      <c r="E5" s="3" t="s">
        <v>26</v>
      </c>
      <c r="F5" s="92"/>
    </row>
    <row r="6" spans="1:6" ht="25.5" customHeight="1" thickBot="1">
      <c r="A6" s="49" t="s">
        <v>8</v>
      </c>
      <c r="B6" s="50">
        <f>SUM(B7:B15)</f>
        <v>8935855517</v>
      </c>
      <c r="C6" s="50">
        <f>SUM(C7:C15)</f>
        <v>462489111</v>
      </c>
      <c r="D6" s="50">
        <f>SUM(D7:D15)</f>
        <v>133182013</v>
      </c>
      <c r="E6" s="71">
        <f aca="true" t="shared" si="0" ref="E6:E13">B6+C6-D6</f>
        <v>9265162615</v>
      </c>
      <c r="F6" s="74"/>
    </row>
    <row r="7" spans="1:6" ht="21.75" customHeight="1">
      <c r="A7" s="4" t="s">
        <v>9</v>
      </c>
      <c r="B7" s="5">
        <v>1446225001</v>
      </c>
      <c r="C7" s="18">
        <v>5000000</v>
      </c>
      <c r="D7" s="29" t="s">
        <v>25</v>
      </c>
      <c r="E7" s="44">
        <v>1451225001</v>
      </c>
      <c r="F7" s="72" t="s">
        <v>36</v>
      </c>
    </row>
    <row r="8" spans="1:6" ht="24" customHeight="1">
      <c r="A8" s="6" t="s">
        <v>10</v>
      </c>
      <c r="B8" s="7">
        <v>9173702</v>
      </c>
      <c r="C8" s="19" t="s">
        <v>25</v>
      </c>
      <c r="D8" s="30" t="s">
        <v>25</v>
      </c>
      <c r="E8" s="44">
        <v>9173702</v>
      </c>
      <c r="F8" s="73"/>
    </row>
    <row r="9" spans="1:6" ht="21" customHeight="1">
      <c r="A9" s="6" t="s">
        <v>11</v>
      </c>
      <c r="B9" s="7">
        <v>4120866090</v>
      </c>
      <c r="C9" s="19">
        <v>50000000</v>
      </c>
      <c r="D9" s="31" t="s">
        <v>25</v>
      </c>
      <c r="E9" s="44">
        <v>4170866090</v>
      </c>
      <c r="F9" s="72" t="s">
        <v>42</v>
      </c>
    </row>
    <row r="10" spans="1:6" ht="27.75" customHeight="1">
      <c r="A10" s="6" t="s">
        <v>12</v>
      </c>
      <c r="B10" s="7">
        <v>1861292733</v>
      </c>
      <c r="C10" s="19">
        <v>130305490</v>
      </c>
      <c r="D10" s="31">
        <v>64433871</v>
      </c>
      <c r="E10" s="44">
        <f t="shared" si="0"/>
        <v>1927164352</v>
      </c>
      <c r="F10" s="73"/>
    </row>
    <row r="11" spans="1:6" ht="21.75" customHeight="1">
      <c r="A11" s="6" t="s">
        <v>13</v>
      </c>
      <c r="B11" s="7">
        <v>971097236</v>
      </c>
      <c r="C11" s="19">
        <v>46537000</v>
      </c>
      <c r="D11" s="31">
        <v>1195643</v>
      </c>
      <c r="E11" s="44">
        <f t="shared" si="0"/>
        <v>1016438593</v>
      </c>
      <c r="F11" s="73"/>
    </row>
    <row r="12" spans="1:6" ht="21.75" customHeight="1">
      <c r="A12" s="6" t="s">
        <v>14</v>
      </c>
      <c r="B12" s="7">
        <v>468303767</v>
      </c>
      <c r="C12" s="19">
        <v>19646621</v>
      </c>
      <c r="D12" s="31">
        <v>17552499</v>
      </c>
      <c r="E12" s="44">
        <f t="shared" si="0"/>
        <v>470397889</v>
      </c>
      <c r="F12" s="73"/>
    </row>
    <row r="13" spans="1:6" ht="23.25" customHeight="1">
      <c r="A13" s="6" t="s">
        <v>24</v>
      </c>
      <c r="B13" s="43">
        <v>34610490</v>
      </c>
      <c r="C13" s="43">
        <v>211000000</v>
      </c>
      <c r="D13" s="42">
        <v>50000000</v>
      </c>
      <c r="E13" s="44">
        <f t="shared" si="0"/>
        <v>195610490</v>
      </c>
      <c r="F13" s="73"/>
    </row>
    <row r="14" spans="1:6" ht="22.5" customHeight="1">
      <c r="A14" s="6" t="s">
        <v>15</v>
      </c>
      <c r="B14" s="7">
        <v>24286498</v>
      </c>
      <c r="C14" s="19" t="s">
        <v>25</v>
      </c>
      <c r="D14" s="31"/>
      <c r="E14" s="44">
        <v>24286498</v>
      </c>
      <c r="F14" s="72" t="s">
        <v>43</v>
      </c>
    </row>
    <row r="15" spans="1:6" ht="22.5" customHeight="1" thickBot="1">
      <c r="A15" s="8" t="s">
        <v>16</v>
      </c>
      <c r="B15" s="9"/>
      <c r="C15" s="20"/>
      <c r="D15" s="32"/>
      <c r="E15" s="44"/>
      <c r="F15" s="75"/>
    </row>
    <row r="16" spans="1:6" s="55" customFormat="1" ht="25.5" customHeight="1" thickBot="1">
      <c r="A16" s="51" t="s">
        <v>1</v>
      </c>
      <c r="B16" s="52">
        <f>SUM(B17:B22)</f>
        <v>2482814811</v>
      </c>
      <c r="C16" s="53">
        <f>SUM(C17:C22)</f>
        <v>233723047</v>
      </c>
      <c r="D16" s="54">
        <f>SUM(D17:D22)</f>
        <v>59220600</v>
      </c>
      <c r="E16" s="54">
        <f>SUM(E17:E22)</f>
        <v>2657317258</v>
      </c>
      <c r="F16" s="74"/>
    </row>
    <row r="17" spans="1:6" ht="21.75" customHeight="1">
      <c r="A17" s="10" t="s">
        <v>17</v>
      </c>
      <c r="B17" s="5">
        <v>697608</v>
      </c>
      <c r="C17" s="18">
        <v>697608</v>
      </c>
      <c r="D17" s="33"/>
      <c r="E17" s="44">
        <f>B17+C17-D17</f>
        <v>1395216</v>
      </c>
      <c r="F17" s="79"/>
    </row>
    <row r="18" spans="1:6" ht="21.75" customHeight="1">
      <c r="A18" s="11" t="s">
        <v>18</v>
      </c>
      <c r="B18" s="7">
        <v>955959146</v>
      </c>
      <c r="C18" s="19">
        <v>75419976</v>
      </c>
      <c r="D18" s="31"/>
      <c r="E18" s="44">
        <f>B18+C18-D18</f>
        <v>1031379122</v>
      </c>
      <c r="F18" s="73"/>
    </row>
    <row r="19" spans="1:6" ht="24" customHeight="1">
      <c r="A19" s="11" t="s">
        <v>19</v>
      </c>
      <c r="B19" s="7">
        <v>1202904785</v>
      </c>
      <c r="C19" s="19">
        <v>126301034</v>
      </c>
      <c r="D19" s="31">
        <v>45505600</v>
      </c>
      <c r="E19" s="44">
        <f>B19+C19-D19</f>
        <v>1283700219</v>
      </c>
      <c r="F19" s="80"/>
    </row>
    <row r="20" spans="1:6" ht="21" customHeight="1">
      <c r="A20" s="6" t="s">
        <v>14</v>
      </c>
      <c r="B20" s="12">
        <v>315528850</v>
      </c>
      <c r="C20" s="21">
        <v>29096597</v>
      </c>
      <c r="D20" s="31">
        <v>13715000</v>
      </c>
      <c r="E20" s="44">
        <f>B20+C20-D20</f>
        <v>330910447</v>
      </c>
      <c r="F20" s="77"/>
    </row>
    <row r="21" spans="1:6" ht="21.75" customHeight="1">
      <c r="A21" s="6" t="s">
        <v>15</v>
      </c>
      <c r="B21" s="12">
        <v>7724422</v>
      </c>
      <c r="C21" s="21">
        <v>2207832</v>
      </c>
      <c r="D21" s="31"/>
      <c r="E21" s="44">
        <f>B21+C21-D21</f>
        <v>9932254</v>
      </c>
      <c r="F21" s="77"/>
    </row>
    <row r="22" spans="1:6" ht="25.5" customHeight="1" thickBot="1">
      <c r="A22" s="8" t="s">
        <v>16</v>
      </c>
      <c r="B22" s="13"/>
      <c r="C22" s="22"/>
      <c r="D22" s="32"/>
      <c r="E22" s="44"/>
      <c r="F22" s="75"/>
    </row>
    <row r="23" spans="1:6" s="55" customFormat="1" ht="26.25" customHeight="1" thickBot="1">
      <c r="A23" s="56" t="s">
        <v>4</v>
      </c>
      <c r="B23" s="57">
        <f>B6-B16</f>
        <v>6453040706</v>
      </c>
      <c r="C23" s="58">
        <f>C6-C16</f>
        <v>228766064</v>
      </c>
      <c r="D23" s="57">
        <f>D6-D16</f>
        <v>73961413</v>
      </c>
      <c r="E23" s="57">
        <f>E6-E16</f>
        <v>6607845357</v>
      </c>
      <c r="F23" s="74"/>
    </row>
    <row r="24" spans="1:6" s="55" customFormat="1" ht="23.25" customHeight="1" thickBot="1">
      <c r="A24" s="49" t="s">
        <v>5</v>
      </c>
      <c r="B24" s="59">
        <f>SUM(B25:B28)</f>
        <v>227998000</v>
      </c>
      <c r="C24" s="60">
        <f>SUM(C25:C28)</f>
        <v>15427000</v>
      </c>
      <c r="D24" s="61">
        <f>SUM(D25:D28)</f>
        <v>9824489</v>
      </c>
      <c r="E24" s="61">
        <f>SUM(E25:E28)</f>
        <v>233600511</v>
      </c>
      <c r="F24" s="74"/>
    </row>
    <row r="25" spans="1:6" ht="22.5" customHeight="1">
      <c r="A25" s="14" t="s">
        <v>20</v>
      </c>
      <c r="B25" s="15"/>
      <c r="C25" s="23"/>
      <c r="D25" s="34"/>
      <c r="E25" s="45"/>
      <c r="F25" s="79"/>
    </row>
    <row r="26" spans="1:6" ht="21" customHeight="1">
      <c r="A26" s="4" t="s">
        <v>21</v>
      </c>
      <c r="B26" s="16">
        <v>227998000</v>
      </c>
      <c r="C26" s="24">
        <v>15427000</v>
      </c>
      <c r="D26" s="35">
        <v>9824489</v>
      </c>
      <c r="E26" s="44">
        <f>B26+C26-D26</f>
        <v>233600511</v>
      </c>
      <c r="F26" s="77"/>
    </row>
    <row r="27" spans="1:6" ht="23.25" customHeight="1">
      <c r="A27" s="6" t="s">
        <v>22</v>
      </c>
      <c r="B27" s="12"/>
      <c r="C27" s="25"/>
      <c r="D27" s="36"/>
      <c r="E27" s="46"/>
      <c r="F27" s="77"/>
    </row>
    <row r="28" spans="1:6" ht="22.5" customHeight="1" thickBot="1">
      <c r="A28" s="8" t="s">
        <v>23</v>
      </c>
      <c r="B28" s="13"/>
      <c r="C28" s="26"/>
      <c r="D28" s="37"/>
      <c r="E28" s="47"/>
      <c r="F28" s="78"/>
    </row>
    <row r="29" spans="1:6" s="55" customFormat="1" ht="25.5" customHeight="1" thickBot="1">
      <c r="A29" s="62" t="s">
        <v>2</v>
      </c>
      <c r="B29" s="63">
        <f>SUM(B30:B33)</f>
        <v>140831163</v>
      </c>
      <c r="C29" s="64">
        <f>SUM(C30:C33)</f>
        <v>17058815</v>
      </c>
      <c r="D29" s="63">
        <f>SUM(D30:D33)</f>
        <v>4611500</v>
      </c>
      <c r="E29" s="63">
        <f>SUM(E30:E33)</f>
        <v>153278478</v>
      </c>
      <c r="F29" s="74"/>
    </row>
    <row r="30" spans="1:6" ht="21" customHeight="1">
      <c r="A30" s="4" t="s">
        <v>20</v>
      </c>
      <c r="B30" s="17"/>
      <c r="C30" s="27"/>
      <c r="D30" s="38"/>
      <c r="E30" s="48"/>
      <c r="F30" s="76"/>
    </row>
    <row r="31" spans="1:6" ht="23.25" customHeight="1">
      <c r="A31" s="6" t="s">
        <v>21</v>
      </c>
      <c r="B31" s="12">
        <v>140831163</v>
      </c>
      <c r="C31" s="21">
        <v>17058815</v>
      </c>
      <c r="D31" s="39">
        <v>4611500</v>
      </c>
      <c r="E31" s="44">
        <f>B31+C31-D31</f>
        <v>153278478</v>
      </c>
      <c r="F31" s="77"/>
    </row>
    <row r="32" spans="1:6" ht="23.25" customHeight="1">
      <c r="A32" s="6" t="s">
        <v>22</v>
      </c>
      <c r="B32" s="12"/>
      <c r="C32" s="21"/>
      <c r="D32" s="40"/>
      <c r="E32" s="46"/>
      <c r="F32" s="77"/>
    </row>
    <row r="33" spans="1:6" ht="24.75" customHeight="1" thickBot="1">
      <c r="A33" s="8" t="s">
        <v>23</v>
      </c>
      <c r="B33" s="13"/>
      <c r="C33" s="28"/>
      <c r="D33" s="41"/>
      <c r="E33" s="47"/>
      <c r="F33" s="78"/>
    </row>
    <row r="34" spans="1:6" s="55" customFormat="1" ht="24.75" customHeight="1" thickBot="1">
      <c r="A34" s="56" t="s">
        <v>3</v>
      </c>
      <c r="B34" s="57">
        <f>B24-B29</f>
        <v>87166837</v>
      </c>
      <c r="C34" s="65">
        <f>C24-C29</f>
        <v>-1631815</v>
      </c>
      <c r="D34" s="66">
        <f>D24-D29</f>
        <v>5212989</v>
      </c>
      <c r="E34" s="57">
        <f>E24-E29</f>
        <v>80322033</v>
      </c>
      <c r="F34" s="74"/>
    </row>
    <row r="35" spans="1:6" s="55" customFormat="1" ht="26.25" customHeight="1" thickBot="1">
      <c r="A35" s="67" t="s">
        <v>6</v>
      </c>
      <c r="B35" s="68">
        <f>B23+B34</f>
        <v>6540207543</v>
      </c>
      <c r="C35" s="69">
        <f>C23+C34</f>
        <v>227134249</v>
      </c>
      <c r="D35" s="68">
        <f>D23+D34</f>
        <v>79174402</v>
      </c>
      <c r="E35" s="68">
        <f>E23+E34</f>
        <v>6688167390</v>
      </c>
      <c r="F35" s="70"/>
    </row>
    <row r="36" spans="1:6" s="83" customFormat="1" ht="26.25" customHeight="1">
      <c r="A36" s="84" t="s">
        <v>37</v>
      </c>
      <c r="B36" s="81"/>
      <c r="C36" s="81"/>
      <c r="D36" s="81"/>
      <c r="E36" s="81"/>
      <c r="F36" s="82"/>
    </row>
    <row r="37" spans="1:6" ht="16.5">
      <c r="A37" s="86" t="s">
        <v>45</v>
      </c>
      <c r="B37" s="86"/>
      <c r="C37" s="86"/>
      <c r="D37" s="86"/>
      <c r="E37" s="86"/>
      <c r="F37" s="86"/>
    </row>
    <row r="38" spans="1:6" ht="16.5">
      <c r="A38" s="85" t="s">
        <v>44</v>
      </c>
      <c r="B38" s="85"/>
      <c r="C38" s="85"/>
      <c r="D38" s="85"/>
      <c r="E38" s="85"/>
      <c r="F38" s="85"/>
    </row>
    <row r="39" spans="1:6" ht="16.5">
      <c r="A39" s="86" t="s">
        <v>39</v>
      </c>
      <c r="B39" s="86"/>
      <c r="C39" s="86"/>
      <c r="D39" s="86"/>
      <c r="E39" s="86"/>
      <c r="F39" s="86"/>
    </row>
    <row r="40" spans="1:6" ht="16.5">
      <c r="A40" s="86" t="s">
        <v>38</v>
      </c>
      <c r="B40" s="86"/>
      <c r="C40" s="86"/>
      <c r="D40" s="86"/>
      <c r="E40" s="86"/>
      <c r="F40" s="86"/>
    </row>
    <row r="41" spans="1:6" ht="16.5">
      <c r="A41" s="86" t="s">
        <v>40</v>
      </c>
      <c r="B41" s="86"/>
      <c r="C41" s="86"/>
      <c r="D41" s="86"/>
      <c r="E41" s="86"/>
      <c r="F41" s="86"/>
    </row>
    <row r="43" spans="1:6" ht="16.5">
      <c r="A43" s="90">
        <v>13</v>
      </c>
      <c r="B43" s="90"/>
      <c r="C43" s="90"/>
      <c r="D43" s="90"/>
      <c r="E43" s="90"/>
      <c r="F43" s="90"/>
    </row>
  </sheetData>
  <sheetProtection/>
  <mergeCells count="10">
    <mergeCell ref="A40:F40"/>
    <mergeCell ref="A41:F41"/>
    <mergeCell ref="A1:F1"/>
    <mergeCell ref="E3:F3"/>
    <mergeCell ref="A43:F43"/>
    <mergeCell ref="F4:F5"/>
    <mergeCell ref="A4:A5"/>
    <mergeCell ref="A2:F2"/>
    <mergeCell ref="A37:F37"/>
    <mergeCell ref="A39:F39"/>
  </mergeCells>
  <printOptions/>
  <pageMargins left="0.4724409448818898" right="0.1968503937007874" top="0" bottom="0" header="0.7874015748031497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derli</dc:creator>
  <cp:keywords/>
  <dc:description/>
  <cp:lastModifiedBy>顏玲玲</cp:lastModifiedBy>
  <cp:lastPrinted>2013-06-25T03:10:13Z</cp:lastPrinted>
  <dcterms:created xsi:type="dcterms:W3CDTF">2006-04-13T09:39:50Z</dcterms:created>
  <dcterms:modified xsi:type="dcterms:W3CDTF">2013-06-25T03:19:17Z</dcterms:modified>
  <cp:category/>
  <cp:version/>
  <cp:contentType/>
  <cp:contentStatus/>
</cp:coreProperties>
</file>