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4955" windowHeight="7890" tabRatio="798" firstSheet="1" activeTab="1"/>
  </bookViews>
  <sheets>
    <sheet name="月報-106人事費明細表-1030609修" sheetId="16" r:id="rId1"/>
    <sheet name="預算-309收支決算及現金預計表-0609修" sheetId="10" r:id="rId2"/>
  </sheets>
  <definedNames>
    <definedName name="aaa" localSheetId="1">#REF!</definedName>
    <definedName name="aaa">#REF!</definedName>
    <definedName name="bbb" localSheetId="1">#REF!</definedName>
    <definedName name="bbb">#REF!</definedName>
    <definedName name="cc" localSheetId="1">#REF!</definedName>
    <definedName name="cc">#REF!</definedName>
    <definedName name="_xlnm.Print_Area" localSheetId="0">'月報-106人事費明細表-1030609修'!$A$1:$I$27</definedName>
    <definedName name="_xlnm.Print_Titles" localSheetId="1">'預算-309收支決算及現金預計表-0609修'!$2:$7</definedName>
    <definedName name="摘要" localSheetId="1">#REF!</definedName>
    <definedName name="摘要">#REF!</definedName>
    <definedName name="駐外" localSheetId="1">#REF!</definedName>
    <definedName name="駐外">#REF!</definedName>
  </definedNames>
  <calcPr calcId="145621"/>
</workbook>
</file>

<file path=xl/calcChain.xml><?xml version="1.0" encoding="utf-8"?>
<calcChain xmlns="http://schemas.openxmlformats.org/spreadsheetml/2006/main">
  <c r="F53" i="10" l="1"/>
  <c r="E53" i="10"/>
  <c r="D53" i="10"/>
  <c r="C53" i="10"/>
  <c r="F50" i="10"/>
  <c r="E50" i="10"/>
  <c r="D50" i="10"/>
  <c r="C50" i="10"/>
  <c r="F45" i="10"/>
  <c r="E45" i="10"/>
  <c r="D45" i="10"/>
  <c r="C45" i="10"/>
  <c r="F34" i="10"/>
  <c r="E34" i="10"/>
  <c r="D34" i="10"/>
  <c r="C34" i="10"/>
  <c r="F19" i="10"/>
  <c r="E19" i="10"/>
  <c r="D19" i="10"/>
  <c r="C19" i="10"/>
  <c r="F8" i="10"/>
  <c r="F32" i="10" s="1"/>
  <c r="F44" i="10" s="1"/>
  <c r="F57" i="10" s="1"/>
  <c r="F59" i="10" s="1"/>
  <c r="E8" i="10"/>
  <c r="E32" i="10"/>
  <c r="E44" i="10" s="1"/>
  <c r="E57" i="10" s="1"/>
  <c r="E59" i="10" s="1"/>
  <c r="D8" i="10"/>
  <c r="C8" i="10"/>
  <c r="C32" i="10" s="1"/>
  <c r="C44" i="10" s="1"/>
  <c r="C57" i="10" s="1"/>
  <c r="C59" i="10" s="1"/>
  <c r="B53" i="10"/>
  <c r="B50" i="10"/>
  <c r="B45" i="10"/>
  <c r="B34" i="10"/>
  <c r="B32" i="10"/>
  <c r="B44" i="10" s="1"/>
  <c r="B57" i="10" s="1"/>
  <c r="B59" i="10" s="1"/>
  <c r="B19" i="10"/>
  <c r="B8" i="10"/>
  <c r="E21" i="16"/>
  <c r="G21" i="16"/>
  <c r="C21" i="16"/>
  <c r="H14" i="16"/>
  <c r="D14" i="16"/>
  <c r="H12" i="16"/>
  <c r="D12" i="16"/>
  <c r="F21" i="16"/>
  <c r="H21" i="16" s="1"/>
  <c r="B21" i="16"/>
  <c r="D21" i="16" s="1"/>
  <c r="H20" i="16"/>
  <c r="D20" i="16"/>
  <c r="H18" i="16"/>
  <c r="D18" i="16"/>
  <c r="H16" i="16"/>
  <c r="D16" i="16"/>
  <c r="H10" i="16"/>
  <c r="D10" i="16"/>
  <c r="D32" i="10"/>
  <c r="D44" i="10" s="1"/>
  <c r="D57" i="10" s="1"/>
  <c r="D59" i="10" s="1"/>
</calcChain>
</file>

<file path=xl/sharedStrings.xml><?xml version="1.0" encoding="utf-8"?>
<sst xmlns="http://schemas.openxmlformats.org/spreadsheetml/2006/main" count="110" uniqueCount="101">
  <si>
    <t>(名稱)</t>
    <phoneticPr fontId="13" type="noConversion"/>
  </si>
  <si>
    <t>單位：新臺幣元</t>
    <phoneticPr fontId="13" type="noConversion"/>
  </si>
  <si>
    <t>項   目</t>
    <phoneticPr fontId="7" type="noConversion"/>
  </si>
  <si>
    <t xml:space="preserve">    學雜費收入</t>
    <phoneticPr fontId="7" type="noConversion"/>
  </si>
  <si>
    <t xml:space="preserve">    推廣教育收入</t>
    <phoneticPr fontId="7" type="noConversion"/>
  </si>
  <si>
    <t xml:space="preserve">    產學合作收入</t>
    <phoneticPr fontId="7" type="noConversion"/>
  </si>
  <si>
    <t xml:space="preserve">    其他教學活動收入</t>
    <phoneticPr fontId="7" type="noConversion"/>
  </si>
  <si>
    <t xml:space="preserve">    附屬機構收益</t>
    <phoneticPr fontId="7" type="noConversion"/>
  </si>
  <si>
    <t xml:space="preserve">    財務收入</t>
    <phoneticPr fontId="7" type="noConversion"/>
  </si>
  <si>
    <t xml:space="preserve">    其他收入</t>
    <phoneticPr fontId="7" type="noConversion"/>
  </si>
  <si>
    <t xml:space="preserve">    董事會支出</t>
    <phoneticPr fontId="7" type="noConversion"/>
  </si>
  <si>
    <t xml:space="preserve">    行政管理支出</t>
    <phoneticPr fontId="7" type="noConversion"/>
  </si>
  <si>
    <t xml:space="preserve">    教學研究及訓輔支出</t>
    <phoneticPr fontId="7" type="noConversion"/>
  </si>
  <si>
    <t xml:space="preserve">    獎助學金支出</t>
    <phoneticPr fontId="7" type="noConversion"/>
  </si>
  <si>
    <t xml:space="preserve">    推廣教育支出</t>
    <phoneticPr fontId="7" type="noConversion"/>
  </si>
  <si>
    <t xml:space="preserve">    產學合作支出</t>
    <phoneticPr fontId="7" type="noConversion"/>
  </si>
  <si>
    <t xml:space="preserve">    其他教學活動支出</t>
    <phoneticPr fontId="7" type="noConversion"/>
  </si>
  <si>
    <t xml:space="preserve">    附屬機構損失</t>
    <phoneticPr fontId="7" type="noConversion"/>
  </si>
  <si>
    <t xml:space="preserve">    財務支出</t>
    <phoneticPr fontId="7" type="noConversion"/>
  </si>
  <si>
    <t xml:space="preserve">    其他支出</t>
    <phoneticPr fontId="7" type="noConversion"/>
  </si>
  <si>
    <t xml:space="preserve">    短期借款現金收入</t>
    <phoneticPr fontId="7" type="noConversion"/>
  </si>
  <si>
    <t xml:space="preserve">    長期借款現金收入</t>
    <phoneticPr fontId="7" type="noConversion"/>
  </si>
  <si>
    <t xml:space="preserve">    償還短期借款支出</t>
    <phoneticPr fontId="7" type="noConversion"/>
  </si>
  <si>
    <t xml:space="preserve">    償還長期借款支出</t>
    <phoneticPr fontId="7" type="noConversion"/>
  </si>
  <si>
    <r>
      <t>單位：新臺幣</t>
    </r>
    <r>
      <rPr>
        <sz val="10"/>
        <color indexed="10"/>
        <rFont val="標楷體"/>
        <family val="4"/>
        <charset val="136"/>
      </rPr>
      <t>千元</t>
    </r>
    <phoneticPr fontId="4" type="noConversion"/>
  </si>
  <si>
    <t>本(103)
學年度
預算數</t>
    <phoneticPr fontId="7" type="noConversion"/>
  </si>
  <si>
    <t>100學年度
決算數</t>
    <phoneticPr fontId="7" type="noConversion"/>
  </si>
  <si>
    <t>101學年度
決算數</t>
    <phoneticPr fontId="7" type="noConversion"/>
  </si>
  <si>
    <t>102學年度
預估決算數</t>
    <phoneticPr fontId="7" type="noConversion"/>
  </si>
  <si>
    <r>
      <rPr>
        <sz val="12"/>
        <color indexed="10"/>
        <rFont val="標楷體"/>
        <family val="4"/>
        <charset val="136"/>
      </rPr>
      <t>99</t>
    </r>
    <r>
      <rPr>
        <sz val="12"/>
        <rFont val="標楷體"/>
        <family val="4"/>
        <charset val="136"/>
      </rPr>
      <t>學年度
決算數</t>
    </r>
    <phoneticPr fontId="7" type="noConversion"/>
  </si>
  <si>
    <t>科目名稱</t>
    <phoneticPr fontId="7" type="noConversion"/>
  </si>
  <si>
    <t>本月份</t>
  </si>
  <si>
    <t>人事費明細表</t>
    <phoneticPr fontId="13" type="noConversion"/>
  </si>
  <si>
    <t>上月底止累計應付數於本月付現數</t>
    <phoneticPr fontId="7" type="noConversion"/>
  </si>
  <si>
    <t>截至本月底止累計數</t>
    <phoneticPr fontId="7" type="noConversion"/>
  </si>
  <si>
    <t>備註</t>
    <phoneticPr fontId="7" type="noConversion"/>
  </si>
  <si>
    <t>付現數</t>
    <phoneticPr fontId="7" type="noConversion"/>
  </si>
  <si>
    <t>應付數</t>
    <phoneticPr fontId="7" type="noConversion"/>
  </si>
  <si>
    <t>小計</t>
    <phoneticPr fontId="7" type="noConversion"/>
  </si>
  <si>
    <t>董事會支出</t>
    <phoneticPr fontId="4" type="noConversion"/>
  </si>
  <si>
    <t xml:space="preserve">  人事費</t>
    <phoneticPr fontId="4" type="noConversion"/>
  </si>
  <si>
    <t>行政管理支出</t>
    <phoneticPr fontId="4" type="noConversion"/>
  </si>
  <si>
    <t>教學研究及訓輔支出</t>
    <phoneticPr fontId="4" type="noConversion"/>
  </si>
  <si>
    <t>推廣教育支出</t>
    <phoneticPr fontId="4" type="noConversion"/>
  </si>
  <si>
    <t>產學合作支出</t>
    <phoneticPr fontId="4" type="noConversion"/>
  </si>
  <si>
    <t>其他教學活動支出</t>
    <phoneticPr fontId="4" type="noConversion"/>
  </si>
  <si>
    <t>合 計</t>
    <phoneticPr fontId="7" type="noConversion"/>
  </si>
  <si>
    <t>補充說明：</t>
    <phoneticPr fontId="7" type="noConversion"/>
  </si>
  <si>
    <t>前一學年度7月底止之人事費應付數餘額：$
前項應付數餘額於本學年度付現數：$
截至本月底止人事費應付數餘額：$</t>
    <phoneticPr fontId="7" type="noConversion"/>
  </si>
  <si>
    <t>製表</t>
    <phoneticPr fontId="7" type="noConversion"/>
  </si>
  <si>
    <t>主辦會計</t>
    <phoneticPr fontId="7" type="noConversion"/>
  </si>
  <si>
    <t>校長或董事長</t>
    <phoneticPr fontId="7" type="noConversion"/>
  </si>
  <si>
    <t>月報新增表件</t>
    <phoneticPr fontId="4" type="noConversion"/>
  </si>
  <si>
    <t>○年8月1日至○年○月○日</t>
    <phoneticPr fontId="13" type="noConversion"/>
  </si>
  <si>
    <t>最近5年現金收支表</t>
    <phoneticPr fontId="7" type="noConversion"/>
  </si>
  <si>
    <t>經常門現金收入(A)</t>
    <phoneticPr fontId="7" type="noConversion"/>
  </si>
  <si>
    <t xml:space="preserve">    補助及捐贈收入</t>
    <phoneticPr fontId="7" type="noConversion"/>
  </si>
  <si>
    <t xml:space="preserve">說明：
            </t>
    <phoneticPr fontId="7" type="noConversion"/>
  </si>
  <si>
    <t>1.請就支出類會計科目內容並依本表「科目名稱」欄類別，填寫各功能別科目項下「人事費」列支之付現數及應付數。</t>
    <phoneticPr fontId="7" type="noConversion"/>
  </si>
  <si>
    <r>
      <t>預算新增</t>
    </r>
    <r>
      <rPr>
        <sz val="14"/>
        <color indexed="40"/>
        <rFont val="標楷體"/>
        <family val="4"/>
        <charset val="136"/>
      </rPr>
      <t>參考表</t>
    </r>
    <phoneticPr fontId="4" type="noConversion"/>
  </si>
  <si>
    <t xml:space="preserve">    減：不產生現金流入之收入</t>
    <phoneticPr fontId="4" type="noConversion"/>
  </si>
  <si>
    <t xml:space="preserve">    減：不產生現金流出之支出</t>
    <phoneticPr fontId="4" type="noConversion"/>
  </si>
  <si>
    <t xml:space="preserve">    應收預收項目調整增(減)數</t>
    <phoneticPr fontId="4" type="noConversion"/>
  </si>
  <si>
    <t xml:space="preserve">    應付預付項目調整增(減)數</t>
    <phoneticPr fontId="4" type="noConversion"/>
  </si>
  <si>
    <t xml:space="preserve">    機械儀器及設備</t>
    <phoneticPr fontId="4" type="noConversion"/>
  </si>
  <si>
    <t xml:space="preserve">    圖書及博物</t>
    <phoneticPr fontId="4" type="noConversion"/>
  </si>
  <si>
    <t xml:space="preserve">    其他設備</t>
    <phoneticPr fontId="4" type="noConversion"/>
  </si>
  <si>
    <t xml:space="preserve">    應付租賃款減少數</t>
    <phoneticPr fontId="4" type="noConversion"/>
  </si>
  <si>
    <t xml:space="preserve">    預付設備款</t>
    <phoneticPr fontId="4" type="noConversion"/>
  </si>
  <si>
    <t xml:space="preserve">    專利權</t>
    <phoneticPr fontId="4" type="noConversion"/>
  </si>
  <si>
    <t xml:space="preserve">    租賃權益</t>
    <phoneticPr fontId="4" type="noConversion"/>
  </si>
  <si>
    <t xml:space="preserve">    其他資產</t>
    <phoneticPr fontId="4" type="noConversion"/>
  </si>
  <si>
    <t xml:space="preserve">    土地</t>
    <phoneticPr fontId="4" type="noConversion"/>
  </si>
  <si>
    <t xml:space="preserve">    土地改良物</t>
    <phoneticPr fontId="4" type="noConversion"/>
  </si>
  <si>
    <t xml:space="preserve">    房屋及建築</t>
    <phoneticPr fontId="4" type="noConversion"/>
  </si>
  <si>
    <t>校長或董事長</t>
    <phoneticPr fontId="13" type="noConversion"/>
  </si>
  <si>
    <t>製表                                   主辦會計</t>
    <phoneticPr fontId="13" type="noConversion"/>
  </si>
  <si>
    <t>（學校法人及所設專科以上學校適用）</t>
    <phoneticPr fontId="4" type="noConversion"/>
  </si>
  <si>
    <t>經常門現金支出(B)</t>
    <phoneticPr fontId="7" type="noConversion"/>
  </si>
  <si>
    <t>出售資產現金收入(D)</t>
    <phoneticPr fontId="4" type="noConversion"/>
  </si>
  <si>
    <t>購置動產、無形資產及其他資產現金支出(E)</t>
    <phoneticPr fontId="4" type="noConversion"/>
  </si>
  <si>
    <t>購置不動產現金支出(G)</t>
    <phoneticPr fontId="4" type="noConversion"/>
  </si>
  <si>
    <t>舉債現金收入(H)</t>
    <phoneticPr fontId="7" type="noConversion"/>
  </si>
  <si>
    <t>償債現金支出(I)</t>
    <phoneticPr fontId="7" type="noConversion"/>
  </si>
  <si>
    <t>影響本期現金收支調整數(J)</t>
    <phoneticPr fontId="4" type="noConversion"/>
  </si>
  <si>
    <t>本期現金收支餘(絀)(K)=F-G+H-I+J</t>
    <phoneticPr fontId="7" type="noConversion"/>
  </si>
  <si>
    <t>期初現金餘額(L)</t>
    <phoneticPr fontId="7" type="noConversion"/>
  </si>
  <si>
    <t>期末現金餘額(M)=K+L</t>
    <phoneticPr fontId="7" type="noConversion"/>
  </si>
  <si>
    <t>2.「本期現金收支餘(絀)」決算數須與當年度「現金流量表」之「本期現金及銀行存款淨流入(出)數」相符。</t>
    <phoneticPr fontId="4" type="noConversion"/>
  </si>
  <si>
    <t>2.本表僅就本學年度之各項支出人事費填寫；至前一學年度7月底止之人事費應付數餘額及於本學年度付現數，則請於表格下方
  之「補充說明」列填寫相關金額。</t>
    <phoneticPr fontId="7" type="noConversion"/>
  </si>
  <si>
    <t>說明：
1.本表資料期間為5學年度，本學年度係指所送預算書之年度；其中前4學年度數據為決算數及預估決算數，本學年度為預算數。</t>
    <phoneticPr fontId="4" type="noConversion"/>
  </si>
  <si>
    <t xml:space="preserve">3.影響本期現金收支調整數(J)，係指除不產生現金流入(出)之收入(支出)及應收預收應付預付項目調整增減數，動產、不動產、無形資
  產及其他資產之出售或購置，及長短期借款收支項目以外之其他投融資活動項目合計。
</t>
    <phoneticPr fontId="4" type="noConversion"/>
  </si>
  <si>
    <r>
      <t>經常門現金餘(絀)數(C)</t>
    </r>
    <r>
      <rPr>
        <b/>
        <sz val="14"/>
        <color indexed="10"/>
        <rFont val="標楷體"/>
        <family val="4"/>
        <charset val="136"/>
      </rPr>
      <t>=(A)-(B)</t>
    </r>
    <phoneticPr fontId="7" type="noConversion"/>
  </si>
  <si>
    <r>
      <t>扣減不動產支出前現金餘絀(F)</t>
    </r>
    <r>
      <rPr>
        <b/>
        <sz val="14"/>
        <color indexed="10"/>
        <rFont val="標楷體"/>
        <family val="4"/>
        <charset val="136"/>
      </rPr>
      <t>=(C)+(D)-(E)</t>
    </r>
    <phoneticPr fontId="4" type="noConversion"/>
  </si>
  <si>
    <t>5.本表請於每年7月底前併同預算書函報本部。</t>
    <phoneticPr fontId="4" type="noConversion"/>
  </si>
  <si>
    <t>4.本學年度預算數與上學年度預估決算數比較，具重大差異部分請於備註欄說明，若已於預算書表內敘明者，則請註明其頁次。</t>
    <phoneticPr fontId="4" type="noConversion"/>
  </si>
  <si>
    <t>編號：106（學校法人及所設專科以上學校適用）</t>
    <phoneticPr fontId="4" type="noConversion"/>
  </si>
  <si>
    <t>中原大學</t>
    <phoneticPr fontId="4" type="noConversion"/>
  </si>
  <si>
    <t xml:space="preserve">    電腦軟體</t>
    <phoneticPr fontId="4" type="noConversion"/>
  </si>
  <si>
    <t xml:space="preserve">    預付工程款及未完工程</t>
    <phoneticPr fontId="4" type="noConversion"/>
  </si>
  <si>
    <t>99學年度至103學年度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</si>
</sst>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$&quot;* #,##0_-;\-&quot;$&quot;* #,##0_-;_-&quot;$&quot;* &quot;-&quot;_-;_-@_-"/>
    <numFmt numFmtId="43" formatCode="_-* #,##0.00_-;\-* #,##0.00_-;_-* &quot;-&quot;??_-;_-@_-"/>
    <numFmt numFmtId="177" formatCode="#,##0_);[Red]\(#,##0\)"/>
    <numFmt numFmtId="178" formatCode="#,##0_);\(#,##0\)"/>
  </numFmts>
  <fonts count="35"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0"/>
      <name val="標楷體"/>
      <family val="4"/>
      <charset val="136"/>
    </font>
    <font>
      <sz val="11"/>
      <name val="Times New Roman"/>
      <family val="1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b/>
      <u/>
      <sz val="16"/>
      <name val="標楷體"/>
      <family val="4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b/>
      <sz val="10"/>
      <name val="標楷體"/>
      <family val="4"/>
      <charset val="136"/>
    </font>
    <font>
      <b/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0"/>
      <name val="新細明體"/>
      <family val="1"/>
      <charset val="136"/>
    </font>
    <font>
      <sz val="10"/>
      <color indexed="10"/>
      <name val="標楷體"/>
      <family val="4"/>
      <charset val="136"/>
    </font>
    <font>
      <sz val="12"/>
      <color indexed="10"/>
      <name val="標楷體"/>
      <family val="4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標楷體"/>
      <family val="4"/>
      <charset val="136"/>
    </font>
    <font>
      <b/>
      <sz val="10"/>
      <color indexed="12"/>
      <name val="標楷體"/>
      <family val="4"/>
      <charset val="136"/>
    </font>
    <font>
      <b/>
      <sz val="9"/>
      <color indexed="12"/>
      <name val="標楷體"/>
      <family val="4"/>
      <charset val="136"/>
    </font>
    <font>
      <b/>
      <sz val="12"/>
      <color indexed="8"/>
      <name val="標楷體"/>
      <family val="4"/>
      <charset val="136"/>
    </font>
    <font>
      <b/>
      <sz val="12"/>
      <color indexed="12"/>
      <name val="標楷體"/>
      <family val="4"/>
      <charset val="136"/>
    </font>
    <font>
      <sz val="12"/>
      <color indexed="10"/>
      <name val="標楷體"/>
      <family val="4"/>
      <charset val="136"/>
    </font>
    <font>
      <b/>
      <sz val="14"/>
      <color indexed="60"/>
      <name val="標楷體"/>
      <family val="4"/>
      <charset val="136"/>
    </font>
    <font>
      <sz val="14"/>
      <color indexed="4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10"/>
      <name val="Arial"/>
      <family val="2"/>
    </font>
    <font>
      <b/>
      <sz val="12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14" fillId="0" borderId="0" xfId="1" applyFont="1">
      <alignment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Border="1">
      <alignment vertical="center"/>
    </xf>
    <xf numFmtId="0" fontId="18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0" xfId="0" applyFont="1"/>
    <xf numFmtId="0" fontId="3" fillId="0" borderId="0" xfId="4" applyFo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0" fontId="26" fillId="2" borderId="2" xfId="3" applyFont="1" applyFill="1" applyBorder="1" applyAlignment="1">
      <alignment vertical="top" wrapText="1"/>
    </xf>
    <xf numFmtId="177" fontId="15" fillId="0" borderId="2" xfId="8" applyNumberFormat="1" applyFont="1" applyBorder="1">
      <alignment vertical="center"/>
    </xf>
    <xf numFmtId="0" fontId="23" fillId="0" borderId="2" xfId="3" applyFont="1" applyBorder="1">
      <alignment vertical="center"/>
    </xf>
    <xf numFmtId="0" fontId="23" fillId="2" borderId="2" xfId="3" applyFont="1" applyFill="1" applyBorder="1" applyAlignment="1">
      <alignment vertical="top" wrapText="1"/>
    </xf>
    <xf numFmtId="177" fontId="5" fillId="0" borderId="2" xfId="8" applyNumberFormat="1" applyFont="1" applyBorder="1">
      <alignment vertical="center"/>
    </xf>
    <xf numFmtId="0" fontId="3" fillId="2" borderId="2" xfId="3" applyFont="1" applyFill="1" applyBorder="1" applyAlignment="1">
      <alignment vertical="top" wrapText="1"/>
    </xf>
    <xf numFmtId="0" fontId="27" fillId="0" borderId="3" xfId="3" applyFont="1" applyFill="1" applyBorder="1" applyAlignment="1">
      <alignment horizontal="center" vertical="center" wrapText="1"/>
    </xf>
    <xf numFmtId="177" fontId="5" fillId="0" borderId="3" xfId="8" applyNumberFormat="1" applyFont="1" applyBorder="1">
      <alignment vertical="center"/>
    </xf>
    <xf numFmtId="0" fontId="23" fillId="0" borderId="3" xfId="3" applyFont="1" applyBorder="1">
      <alignment vertical="center"/>
    </xf>
    <xf numFmtId="0" fontId="27" fillId="0" borderId="1" xfId="3" applyFont="1" applyFill="1" applyBorder="1" applyAlignment="1">
      <alignment horizontal="center" vertical="center" wrapText="1"/>
    </xf>
    <xf numFmtId="0" fontId="23" fillId="2" borderId="0" xfId="3" applyFont="1" applyFill="1" applyBorder="1" applyAlignment="1">
      <alignment horizontal="left" vertical="top" wrapText="1"/>
    </xf>
    <xf numFmtId="0" fontId="23" fillId="0" borderId="0" xfId="3" applyFont="1" applyBorder="1">
      <alignment vertical="center"/>
    </xf>
    <xf numFmtId="0" fontId="23" fillId="0" borderId="0" xfId="3" applyFont="1" applyBorder="1" applyAlignment="1">
      <alignment horizontal="right" vertical="center"/>
    </xf>
    <xf numFmtId="0" fontId="23" fillId="0" borderId="0" xfId="3" applyFont="1" applyBorder="1" applyAlignment="1">
      <alignment horizontal="left" vertical="center"/>
    </xf>
    <xf numFmtId="0" fontId="23" fillId="0" borderId="0" xfId="3" applyFont="1" applyBorder="1" applyAlignment="1">
      <alignment vertical="center"/>
    </xf>
    <xf numFmtId="0" fontId="23" fillId="0" borderId="0" xfId="3" applyFont="1">
      <alignment vertical="center"/>
    </xf>
    <xf numFmtId="0" fontId="28" fillId="0" borderId="0" xfId="4" applyFont="1">
      <alignment vertical="center"/>
    </xf>
    <xf numFmtId="0" fontId="3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18" fillId="0" borderId="1" xfId="0" applyFont="1" applyBorder="1"/>
    <xf numFmtId="0" fontId="9" fillId="0" borderId="1" xfId="0" applyFont="1" applyBorder="1"/>
    <xf numFmtId="0" fontId="14" fillId="0" borderId="0" xfId="1" applyFont="1" applyBorder="1" applyAlignment="1">
      <alignment vertical="center"/>
    </xf>
    <xf numFmtId="0" fontId="30" fillId="0" borderId="0" xfId="0" applyFont="1" applyAlignment="1">
      <alignment vertical="center"/>
    </xf>
    <xf numFmtId="178" fontId="8" fillId="0" borderId="0" xfId="5" applyNumberFormat="1" applyFont="1" applyAlignment="1">
      <alignment vertical="center"/>
    </xf>
    <xf numFmtId="178" fontId="11" fillId="0" borderId="0" xfId="5" applyNumberFormat="1" applyFont="1" applyBorder="1" applyAlignment="1">
      <alignment horizontal="center" vertical="center"/>
    </xf>
    <xf numFmtId="178" fontId="5" fillId="0" borderId="0" xfId="5" applyNumberFormat="1" applyFont="1" applyAlignment="1">
      <alignment horizontal="right" vertical="center"/>
    </xf>
    <xf numFmtId="178" fontId="8" fillId="0" borderId="0" xfId="5" applyNumberFormat="1" applyFont="1" applyAlignment="1"/>
    <xf numFmtId="178" fontId="3" fillId="0" borderId="1" xfId="5" applyNumberFormat="1" applyFont="1" applyBorder="1" applyAlignment="1">
      <alignment horizontal="center" vertical="center" wrapText="1"/>
    </xf>
    <xf numFmtId="178" fontId="8" fillId="0" borderId="1" xfId="5" applyNumberFormat="1" applyFont="1" applyBorder="1" applyAlignment="1"/>
    <xf numFmtId="178" fontId="9" fillId="0" borderId="0" xfId="5" applyNumberFormat="1" applyFont="1" applyAlignment="1"/>
    <xf numFmtId="178" fontId="14" fillId="0" borderId="0" xfId="5" applyNumberFormat="1" applyFont="1" applyBorder="1" applyAlignment="1">
      <alignment horizontal="left" vertical="center"/>
    </xf>
    <xf numFmtId="178" fontId="14" fillId="0" borderId="0" xfId="5" applyNumberFormat="1" applyFont="1" applyBorder="1" applyAlignment="1">
      <alignment horizontal="right" vertical="center"/>
    </xf>
    <xf numFmtId="178" fontId="14" fillId="0" borderId="0" xfId="5" applyNumberFormat="1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178" fontId="8" fillId="0" borderId="0" xfId="5" applyNumberFormat="1" applyFont="1" applyBorder="1" applyAlignment="1"/>
    <xf numFmtId="178" fontId="8" fillId="0" borderId="1" xfId="5" applyNumberFormat="1" applyFont="1" applyFill="1" applyBorder="1" applyAlignment="1"/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23" fillId="2" borderId="7" xfId="3" applyFont="1" applyFill="1" applyBorder="1" applyAlignment="1">
      <alignment horizontal="left" vertical="top" wrapText="1"/>
    </xf>
    <xf numFmtId="0" fontId="23" fillId="2" borderId="0" xfId="3" applyFont="1" applyFill="1" applyBorder="1" applyAlignment="1">
      <alignment horizontal="left" vertical="top" wrapText="1"/>
    </xf>
    <xf numFmtId="0" fontId="23" fillId="0" borderId="4" xfId="3" applyFont="1" applyBorder="1" applyAlignment="1">
      <alignment horizontal="center" vertical="center"/>
    </xf>
    <xf numFmtId="0" fontId="23" fillId="0" borderId="3" xfId="3" applyFont="1" applyBorder="1" applyAlignment="1">
      <alignment horizontal="center" vertical="center"/>
    </xf>
    <xf numFmtId="0" fontId="24" fillId="0" borderId="5" xfId="3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 wrapText="1"/>
    </xf>
    <xf numFmtId="0" fontId="25" fillId="0" borderId="4" xfId="3" applyFont="1" applyFill="1" applyBorder="1" applyAlignment="1">
      <alignment horizontal="center" vertical="center" wrapText="1"/>
    </xf>
    <xf numFmtId="0" fontId="25" fillId="0" borderId="3" xfId="3" applyFont="1" applyFill="1" applyBorder="1" applyAlignment="1">
      <alignment horizontal="center" vertical="center" wrapText="1"/>
    </xf>
    <xf numFmtId="0" fontId="24" fillId="0" borderId="1" xfId="3" applyFont="1" applyFill="1" applyBorder="1" applyAlignment="1">
      <alignment horizontal="center" vertical="center" wrapText="1"/>
    </xf>
    <xf numFmtId="0" fontId="24" fillId="0" borderId="4" xfId="3" applyFont="1" applyFill="1" applyBorder="1" applyAlignment="1">
      <alignment horizontal="center" vertical="center" wrapText="1"/>
    </xf>
    <xf numFmtId="0" fontId="24" fillId="0" borderId="3" xfId="3" applyFont="1" applyFill="1" applyBorder="1" applyAlignment="1">
      <alignment horizontal="center" vertical="center" wrapText="1"/>
    </xf>
    <xf numFmtId="0" fontId="27" fillId="0" borderId="5" xfId="3" applyFont="1" applyFill="1" applyBorder="1" applyAlignment="1">
      <alignment horizontal="left" vertical="center" wrapText="1"/>
    </xf>
    <xf numFmtId="0" fontId="27" fillId="0" borderId="6" xfId="3" applyFont="1" applyFill="1" applyBorder="1" applyAlignment="1">
      <alignment horizontal="left" vertical="center" wrapText="1"/>
    </xf>
    <xf numFmtId="0" fontId="27" fillId="0" borderId="8" xfId="3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right"/>
    </xf>
    <xf numFmtId="0" fontId="3" fillId="0" borderId="7" xfId="0" applyFont="1" applyBorder="1" applyAlignment="1">
      <alignment horizontal="left" vertical="top" wrapText="1"/>
    </xf>
  </cellXfs>
  <cellStyles count="10">
    <cellStyle name="一般" xfId="0" builtinId="0"/>
    <cellStyle name="一般 2" xfId="1"/>
    <cellStyle name="一般 2 2" xfId="2"/>
    <cellStyle name="一般 2 3" xfId="3"/>
    <cellStyle name="一般 3" xfId="4"/>
    <cellStyle name="千分位" xfId="5" builtinId="3"/>
    <cellStyle name="千分位 2" xfId="6"/>
    <cellStyle name="千分位 2 2" xfId="7"/>
    <cellStyle name="千分位 2 3" xfId="8"/>
    <cellStyle name="貨幣[0]_Sheet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zoomScale="85" zoomScaleNormal="85" workbookViewId="0">
      <pane ySplit="8" topLeftCell="A9" activePane="bottomLeft" state="frozen"/>
      <selection pane="bottomLeft" activeCell="L10" sqref="L10"/>
    </sheetView>
  </sheetViews>
  <sheetFormatPr defaultColWidth="23.85546875" defaultRowHeight="15.95" customHeight="1"/>
  <cols>
    <col min="1" max="1" width="23.85546875" style="17" customWidth="1"/>
    <col min="2" max="4" width="12.28515625" style="17" customWidth="1"/>
    <col min="5" max="5" width="10.7109375" style="17" customWidth="1"/>
    <col min="6" max="8" width="12.7109375" style="17" customWidth="1"/>
    <col min="9" max="9" width="12.42578125" style="17" customWidth="1"/>
    <col min="10" max="255" width="10" style="17" customWidth="1"/>
    <col min="256" max="16384" width="23.85546875" style="17"/>
  </cols>
  <sheetData>
    <row r="1" spans="1:9" s="16" customFormat="1" ht="16.5">
      <c r="A1" s="1" t="s">
        <v>96</v>
      </c>
      <c r="B1" s="1"/>
      <c r="C1" s="1"/>
    </row>
    <row r="2" spans="1:9" s="16" customFormat="1" ht="16.5">
      <c r="A2" s="1"/>
      <c r="B2" s="1"/>
      <c r="C2" s="13"/>
      <c r="D2" s="13"/>
      <c r="E2" s="13"/>
      <c r="F2" s="13"/>
      <c r="G2" s="13"/>
      <c r="H2" s="13"/>
      <c r="I2" s="13" t="s">
        <v>52</v>
      </c>
    </row>
    <row r="3" spans="1:9" s="9" customFormat="1" ht="25.5" customHeight="1">
      <c r="A3" s="56" t="s">
        <v>0</v>
      </c>
      <c r="B3" s="56"/>
      <c r="C3" s="56"/>
      <c r="D3" s="56"/>
      <c r="E3" s="56"/>
      <c r="F3" s="56"/>
      <c r="G3" s="56"/>
      <c r="H3" s="56"/>
      <c r="I3" s="56"/>
    </row>
    <row r="4" spans="1:9" s="9" customFormat="1" ht="18.75" customHeight="1">
      <c r="A4" s="57" t="s">
        <v>32</v>
      </c>
      <c r="B4" s="57"/>
      <c r="C4" s="57"/>
      <c r="D4" s="57"/>
      <c r="E4" s="57"/>
      <c r="F4" s="57"/>
      <c r="G4" s="57"/>
      <c r="H4" s="57"/>
      <c r="I4" s="57"/>
    </row>
    <row r="5" spans="1:9" s="9" customFormat="1" ht="18.75" customHeight="1">
      <c r="A5" s="58" t="s">
        <v>53</v>
      </c>
      <c r="B5" s="58"/>
      <c r="C5" s="58"/>
      <c r="D5" s="58"/>
      <c r="E5" s="58"/>
      <c r="F5" s="58"/>
      <c r="G5" s="58"/>
      <c r="H5" s="58"/>
      <c r="I5" s="58"/>
    </row>
    <row r="6" spans="1:9" s="9" customFormat="1" ht="18" customHeight="1">
      <c r="C6" s="10"/>
      <c r="D6" s="10"/>
      <c r="I6" s="10" t="s">
        <v>1</v>
      </c>
    </row>
    <row r="7" spans="1:9" ht="25.5" customHeight="1">
      <c r="A7" s="61" t="s">
        <v>30</v>
      </c>
      <c r="B7" s="63" t="s">
        <v>31</v>
      </c>
      <c r="C7" s="64"/>
      <c r="D7" s="65"/>
      <c r="E7" s="66" t="s">
        <v>33</v>
      </c>
      <c r="F7" s="68" t="s">
        <v>34</v>
      </c>
      <c r="G7" s="68"/>
      <c r="H7" s="68"/>
      <c r="I7" s="69" t="s">
        <v>35</v>
      </c>
    </row>
    <row r="8" spans="1:9" ht="20.25" customHeight="1">
      <c r="A8" s="62"/>
      <c r="B8" s="18" t="s">
        <v>36</v>
      </c>
      <c r="C8" s="18" t="s">
        <v>37</v>
      </c>
      <c r="D8" s="18" t="s">
        <v>38</v>
      </c>
      <c r="E8" s="67"/>
      <c r="F8" s="18" t="s">
        <v>36</v>
      </c>
      <c r="G8" s="18" t="s">
        <v>37</v>
      </c>
      <c r="H8" s="18" t="s">
        <v>38</v>
      </c>
      <c r="I8" s="70"/>
    </row>
    <row r="9" spans="1:9" ht="15.95" customHeight="1">
      <c r="A9" s="19" t="s">
        <v>39</v>
      </c>
      <c r="B9" s="20"/>
      <c r="C9" s="20"/>
      <c r="D9" s="20"/>
      <c r="E9" s="20"/>
      <c r="F9" s="20"/>
      <c r="G9" s="20"/>
      <c r="H9" s="20"/>
      <c r="I9" s="21"/>
    </row>
    <row r="10" spans="1:9" ht="15.95" customHeight="1">
      <c r="A10" s="22" t="s">
        <v>40</v>
      </c>
      <c r="B10" s="23">
        <v>0</v>
      </c>
      <c r="C10" s="23">
        <v>0</v>
      </c>
      <c r="D10" s="23">
        <f>B10+C10</f>
        <v>0</v>
      </c>
      <c r="E10" s="17">
        <v>0</v>
      </c>
      <c r="F10" s="23">
        <v>0</v>
      </c>
      <c r="G10" s="23">
        <v>0</v>
      </c>
      <c r="H10" s="23">
        <f>F10+G10</f>
        <v>0</v>
      </c>
      <c r="I10" s="21"/>
    </row>
    <row r="11" spans="1:9" ht="15.95" customHeight="1">
      <c r="A11" s="19" t="s">
        <v>41</v>
      </c>
      <c r="B11" s="20"/>
      <c r="C11" s="20"/>
      <c r="D11" s="20"/>
      <c r="E11" s="23"/>
      <c r="F11" s="20"/>
      <c r="G11" s="20"/>
      <c r="H11" s="20"/>
      <c r="I11" s="21"/>
    </row>
    <row r="12" spans="1:9" ht="15.95" customHeight="1">
      <c r="A12" s="22" t="s">
        <v>40</v>
      </c>
      <c r="B12" s="23">
        <v>0</v>
      </c>
      <c r="C12" s="23">
        <v>0</v>
      </c>
      <c r="D12" s="23">
        <f>B12+C12</f>
        <v>0</v>
      </c>
      <c r="E12" s="17">
        <v>0</v>
      </c>
      <c r="F12" s="23">
        <v>0</v>
      </c>
      <c r="G12" s="23">
        <v>0</v>
      </c>
      <c r="H12" s="23">
        <f>F12+G12</f>
        <v>0</v>
      </c>
      <c r="I12" s="21"/>
    </row>
    <row r="13" spans="1:9" ht="15.95" customHeight="1">
      <c r="A13" s="19" t="s">
        <v>42</v>
      </c>
      <c r="B13" s="20"/>
      <c r="C13" s="20"/>
      <c r="D13" s="20"/>
      <c r="E13" s="20"/>
      <c r="F13" s="20"/>
      <c r="G13" s="20"/>
      <c r="H13" s="20"/>
      <c r="I13" s="21"/>
    </row>
    <row r="14" spans="1:9" ht="15.95" customHeight="1">
      <c r="A14" s="22" t="s">
        <v>40</v>
      </c>
      <c r="B14" s="23">
        <v>0</v>
      </c>
      <c r="C14" s="23">
        <v>0</v>
      </c>
      <c r="D14" s="23">
        <f>B14+C14</f>
        <v>0</v>
      </c>
      <c r="E14" s="17">
        <v>0</v>
      </c>
      <c r="F14" s="23">
        <v>0</v>
      </c>
      <c r="G14" s="23">
        <v>0</v>
      </c>
      <c r="H14" s="23">
        <f>F14+G14</f>
        <v>0</v>
      </c>
      <c r="I14" s="21"/>
    </row>
    <row r="15" spans="1:9" ht="15.95" customHeight="1">
      <c r="A15" s="19" t="s">
        <v>43</v>
      </c>
      <c r="B15" s="20"/>
      <c r="C15" s="20"/>
      <c r="D15" s="20"/>
      <c r="E15" s="20"/>
      <c r="F15" s="20"/>
      <c r="G15" s="20"/>
      <c r="H15" s="20"/>
      <c r="I15" s="21"/>
    </row>
    <row r="16" spans="1:9" ht="15.95" customHeight="1">
      <c r="A16" s="22" t="s">
        <v>40</v>
      </c>
      <c r="B16" s="23">
        <v>0</v>
      </c>
      <c r="C16" s="23">
        <v>0</v>
      </c>
      <c r="D16" s="23">
        <f t="shared" ref="D16:D21" si="0">B16+C16</f>
        <v>0</v>
      </c>
      <c r="E16" s="23">
        <v>0</v>
      </c>
      <c r="F16" s="23">
        <v>0</v>
      </c>
      <c r="G16" s="23">
        <v>0</v>
      </c>
      <c r="H16" s="23">
        <f t="shared" ref="H16:H21" si="1">F16+G16</f>
        <v>0</v>
      </c>
      <c r="I16" s="21"/>
    </row>
    <row r="17" spans="1:9" ht="15.95" customHeight="1">
      <c r="A17" s="19" t="s">
        <v>44</v>
      </c>
      <c r="B17" s="20"/>
      <c r="C17" s="20"/>
      <c r="D17" s="20"/>
      <c r="E17" s="20"/>
      <c r="F17" s="20"/>
      <c r="G17" s="20"/>
      <c r="H17" s="20"/>
      <c r="I17" s="21"/>
    </row>
    <row r="18" spans="1:9" ht="15.95" customHeight="1">
      <c r="A18" s="24" t="s">
        <v>40</v>
      </c>
      <c r="B18" s="23">
        <v>0</v>
      </c>
      <c r="C18" s="23">
        <v>0</v>
      </c>
      <c r="D18" s="23">
        <f t="shared" si="0"/>
        <v>0</v>
      </c>
      <c r="E18" s="23">
        <v>0</v>
      </c>
      <c r="F18" s="23">
        <v>0</v>
      </c>
      <c r="G18" s="23">
        <v>0</v>
      </c>
      <c r="H18" s="23">
        <f t="shared" si="1"/>
        <v>0</v>
      </c>
      <c r="I18" s="21"/>
    </row>
    <row r="19" spans="1:9" ht="15.95" customHeight="1">
      <c r="A19" s="19" t="s">
        <v>45</v>
      </c>
      <c r="B19" s="20"/>
      <c r="C19" s="20"/>
      <c r="D19" s="20"/>
      <c r="E19" s="20"/>
      <c r="F19" s="20"/>
      <c r="G19" s="20"/>
      <c r="H19" s="20"/>
      <c r="I19" s="21"/>
    </row>
    <row r="20" spans="1:9" ht="15.95" customHeight="1">
      <c r="A20" s="22" t="s">
        <v>40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v>0</v>
      </c>
      <c r="H20" s="23">
        <f t="shared" si="1"/>
        <v>0</v>
      </c>
      <c r="I20" s="21"/>
    </row>
    <row r="21" spans="1:9" ht="15.95" customHeight="1">
      <c r="A21" s="25" t="s">
        <v>46</v>
      </c>
      <c r="B21" s="26">
        <f>SUM(B9:B20)</f>
        <v>0</v>
      </c>
      <c r="C21" s="26">
        <f>SUM(C9:C20)</f>
        <v>0</v>
      </c>
      <c r="D21" s="26">
        <f t="shared" si="0"/>
        <v>0</v>
      </c>
      <c r="E21" s="26">
        <f>SUM(E9:E20)</f>
        <v>0</v>
      </c>
      <c r="F21" s="26">
        <f>SUM(F9:F20)</f>
        <v>0</v>
      </c>
      <c r="G21" s="26">
        <f>SUM(G9:G20)</f>
        <v>0</v>
      </c>
      <c r="H21" s="26">
        <f t="shared" si="1"/>
        <v>0</v>
      </c>
      <c r="I21" s="27"/>
    </row>
    <row r="22" spans="1:9" ht="58.5" customHeight="1">
      <c r="A22" s="28" t="s">
        <v>47</v>
      </c>
      <c r="B22" s="71" t="s">
        <v>48</v>
      </c>
      <c r="C22" s="72"/>
      <c r="D22" s="72"/>
      <c r="E22" s="72"/>
      <c r="F22" s="72"/>
      <c r="G22" s="72"/>
      <c r="H22" s="72"/>
      <c r="I22" s="73"/>
    </row>
    <row r="23" spans="1:9" ht="15.95" customHeight="1">
      <c r="A23" s="59" t="s">
        <v>57</v>
      </c>
      <c r="B23" s="59"/>
      <c r="C23" s="59"/>
      <c r="D23" s="59"/>
      <c r="E23" s="59"/>
      <c r="F23" s="59"/>
      <c r="G23" s="59"/>
      <c r="H23" s="59"/>
      <c r="I23" s="59"/>
    </row>
    <row r="24" spans="1:9" ht="18.75" customHeight="1">
      <c r="A24" s="60" t="s">
        <v>58</v>
      </c>
      <c r="B24" s="60"/>
      <c r="C24" s="60"/>
      <c r="D24" s="60"/>
      <c r="E24" s="60"/>
      <c r="F24" s="60"/>
      <c r="G24" s="60"/>
      <c r="H24" s="60"/>
      <c r="I24" s="60"/>
    </row>
    <row r="25" spans="1:9" ht="50.25" customHeight="1">
      <c r="A25" s="60" t="s">
        <v>89</v>
      </c>
      <c r="B25" s="60"/>
      <c r="C25" s="60"/>
      <c r="D25" s="60"/>
      <c r="E25" s="60"/>
      <c r="F25" s="60"/>
      <c r="G25" s="60"/>
      <c r="H25" s="60"/>
      <c r="I25" s="60"/>
    </row>
    <row r="26" spans="1:9" ht="15.95" customHeight="1">
      <c r="A26" s="29"/>
      <c r="B26" s="29"/>
      <c r="C26" s="29"/>
      <c r="D26" s="29"/>
      <c r="E26" s="29"/>
      <c r="F26" s="29"/>
      <c r="G26" s="29"/>
      <c r="H26" s="29"/>
      <c r="I26" s="29"/>
    </row>
    <row r="27" spans="1:9" ht="15.95" customHeight="1">
      <c r="A27" s="30" t="s">
        <v>49</v>
      </c>
      <c r="B27" s="31"/>
      <c r="D27" s="32" t="s">
        <v>50</v>
      </c>
      <c r="E27" s="33"/>
      <c r="G27" s="33" t="s">
        <v>51</v>
      </c>
      <c r="H27" s="30"/>
      <c r="I27" s="34"/>
    </row>
    <row r="28" spans="1:9" ht="15.95" customHeight="1">
      <c r="A28" s="34"/>
      <c r="B28" s="34"/>
      <c r="C28" s="34"/>
      <c r="D28" s="34"/>
      <c r="E28" s="34"/>
      <c r="F28" s="34"/>
      <c r="G28" s="34"/>
      <c r="H28" s="34"/>
      <c r="I28" s="34"/>
    </row>
    <row r="29" spans="1:9" ht="15.95" customHeight="1">
      <c r="A29" s="35"/>
    </row>
    <row r="30" spans="1:9" ht="15.95" customHeight="1">
      <c r="A30" s="35"/>
    </row>
    <row r="31" spans="1:9" ht="15.95" customHeight="1">
      <c r="A31" s="35"/>
    </row>
  </sheetData>
  <mergeCells count="12">
    <mergeCell ref="A3:I3"/>
    <mergeCell ref="A4:I4"/>
    <mergeCell ref="A5:I5"/>
    <mergeCell ref="A23:I23"/>
    <mergeCell ref="A25:I25"/>
    <mergeCell ref="A7:A8"/>
    <mergeCell ref="B7:D7"/>
    <mergeCell ref="E7:E8"/>
    <mergeCell ref="F7:H7"/>
    <mergeCell ref="I7:I8"/>
    <mergeCell ref="B22:I22"/>
    <mergeCell ref="A24:I24"/>
  </mergeCells>
  <phoneticPr fontId="4" type="noConversion"/>
  <printOptions horizontalCentered="1"/>
  <pageMargins left="0.35433070866141736" right="0.35433070866141736" top="0.19685039370078741" bottom="0.19685039370078741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5"/>
  <sheetViews>
    <sheetView tabSelected="1" zoomScale="85" zoomScaleNormal="85" zoomScaleSheetLayoutView="75" workbookViewId="0">
      <pane ySplit="7" topLeftCell="A11" activePane="bottomLeft" state="frozen"/>
      <selection activeCell="A3" sqref="A3:G3"/>
      <selection pane="bottomLeft" activeCell="F18" sqref="F18"/>
    </sheetView>
  </sheetViews>
  <sheetFormatPr defaultRowHeight="19.5"/>
  <cols>
    <col min="1" max="1" width="51.7109375" style="7" customWidth="1"/>
    <col min="2" max="2" width="15.85546875" style="49" customWidth="1"/>
    <col min="3" max="3" width="15" style="49" customWidth="1"/>
    <col min="4" max="4" width="15.42578125" style="49" customWidth="1"/>
    <col min="5" max="6" width="16.42578125" style="49" customWidth="1"/>
    <col min="7" max="7" width="6.5703125" style="2" customWidth="1"/>
    <col min="8" max="8" width="9.140625" style="2"/>
    <col min="9" max="9" width="13.85546875" style="2" customWidth="1"/>
    <col min="10" max="16384" width="9.140625" style="2"/>
  </cols>
  <sheetData>
    <row r="1" spans="1:7">
      <c r="A1" s="42" t="s">
        <v>77</v>
      </c>
      <c r="B1" s="43"/>
      <c r="C1" s="43"/>
      <c r="D1" s="43"/>
      <c r="E1" s="75" t="s">
        <v>59</v>
      </c>
      <c r="F1" s="75"/>
      <c r="G1" s="75"/>
    </row>
    <row r="2" spans="1:7" ht="21">
      <c r="A2" s="76" t="s">
        <v>97</v>
      </c>
      <c r="B2" s="76"/>
      <c r="C2" s="76"/>
      <c r="D2" s="76"/>
      <c r="E2" s="76"/>
      <c r="F2" s="76"/>
      <c r="G2" s="76"/>
    </row>
    <row r="3" spans="1:7" ht="21">
      <c r="A3" s="77" t="s">
        <v>54</v>
      </c>
      <c r="B3" s="77"/>
      <c r="C3" s="77"/>
      <c r="D3" s="77"/>
      <c r="E3" s="77"/>
      <c r="F3" s="77"/>
      <c r="G3" s="77"/>
    </row>
    <row r="4" spans="1:7" ht="21">
      <c r="A4" s="77" t="s">
        <v>100</v>
      </c>
      <c r="B4" s="77"/>
      <c r="C4" s="77"/>
      <c r="D4" s="77"/>
      <c r="E4" s="77"/>
      <c r="F4" s="77"/>
      <c r="G4" s="77"/>
    </row>
    <row r="5" spans="1:7" ht="21">
      <c r="A5" s="37"/>
      <c r="B5" s="44"/>
      <c r="C5" s="44"/>
      <c r="D5" s="44"/>
      <c r="E5" s="44"/>
      <c r="F5" s="45"/>
    </row>
    <row r="6" spans="1:7">
      <c r="A6" s="15"/>
      <c r="B6" s="46"/>
      <c r="C6" s="46"/>
      <c r="D6" s="46"/>
      <c r="E6" s="46"/>
      <c r="F6" s="78" t="s">
        <v>24</v>
      </c>
      <c r="G6" s="78"/>
    </row>
    <row r="7" spans="1:7" ht="55.5" customHeight="1">
      <c r="A7" s="3" t="s">
        <v>2</v>
      </c>
      <c r="B7" s="47" t="s">
        <v>29</v>
      </c>
      <c r="C7" s="47" t="s">
        <v>26</v>
      </c>
      <c r="D7" s="47" t="s">
        <v>27</v>
      </c>
      <c r="E7" s="47" t="s">
        <v>28</v>
      </c>
      <c r="F7" s="47" t="s">
        <v>25</v>
      </c>
      <c r="G7" s="14" t="s">
        <v>35</v>
      </c>
    </row>
    <row r="8" spans="1:7">
      <c r="A8" s="4" t="s">
        <v>55</v>
      </c>
      <c r="B8" s="48">
        <f>SUM(B9:B18)</f>
        <v>2844207</v>
      </c>
      <c r="C8" s="48">
        <f>SUM(C9:C18)</f>
        <v>2768305</v>
      </c>
      <c r="D8" s="48">
        <f>SUM(D9:D18)</f>
        <v>2762038</v>
      </c>
      <c r="E8" s="48">
        <f>SUM(E9:E18)</f>
        <v>2752687</v>
      </c>
      <c r="F8" s="48">
        <f>SUM(F9:F18)</f>
        <v>2900853</v>
      </c>
      <c r="G8" s="40"/>
    </row>
    <row r="9" spans="1:7">
      <c r="A9" s="5" t="s">
        <v>3</v>
      </c>
      <c r="B9" s="48">
        <v>1538323</v>
      </c>
      <c r="C9" s="48">
        <v>1537865</v>
      </c>
      <c r="D9" s="48">
        <v>1547003</v>
      </c>
      <c r="E9" s="48">
        <v>1550252</v>
      </c>
      <c r="F9" s="48">
        <v>1571216</v>
      </c>
      <c r="G9" s="40"/>
    </row>
    <row r="10" spans="1:7">
      <c r="A10" s="5" t="s">
        <v>4</v>
      </c>
      <c r="B10" s="48">
        <v>83335</v>
      </c>
      <c r="C10" s="48">
        <v>78703</v>
      </c>
      <c r="D10" s="48">
        <v>90009</v>
      </c>
      <c r="E10" s="48">
        <v>85085</v>
      </c>
      <c r="F10" s="48">
        <v>90000</v>
      </c>
      <c r="G10" s="40"/>
    </row>
    <row r="11" spans="1:7">
      <c r="A11" s="5" t="s">
        <v>5</v>
      </c>
      <c r="B11" s="48">
        <v>494994</v>
      </c>
      <c r="C11" s="48">
        <v>528026</v>
      </c>
      <c r="D11" s="48">
        <v>528281</v>
      </c>
      <c r="E11" s="48">
        <v>522887</v>
      </c>
      <c r="F11" s="48">
        <v>515000</v>
      </c>
      <c r="G11" s="40"/>
    </row>
    <row r="12" spans="1:7">
      <c r="A12" s="5" t="s">
        <v>6</v>
      </c>
      <c r="B12" s="48">
        <v>0</v>
      </c>
      <c r="C12" s="48">
        <v>0</v>
      </c>
      <c r="D12" s="48">
        <v>4663</v>
      </c>
      <c r="E12" s="48">
        <v>27702</v>
      </c>
      <c r="F12" s="48">
        <v>67889</v>
      </c>
      <c r="G12" s="40"/>
    </row>
    <row r="13" spans="1:7">
      <c r="A13" s="5" t="s">
        <v>56</v>
      </c>
      <c r="B13" s="48">
        <v>576245</v>
      </c>
      <c r="C13" s="48">
        <v>445115</v>
      </c>
      <c r="D13" s="48">
        <v>423868</v>
      </c>
      <c r="E13" s="48">
        <v>413319</v>
      </c>
      <c r="F13" s="48">
        <v>457882</v>
      </c>
      <c r="G13" s="40"/>
    </row>
    <row r="14" spans="1:7">
      <c r="A14" s="5" t="s">
        <v>7</v>
      </c>
      <c r="B14" s="48">
        <v>143</v>
      </c>
      <c r="C14" s="48">
        <v>0</v>
      </c>
      <c r="D14" s="48">
        <v>159</v>
      </c>
      <c r="E14" s="48">
        <v>566</v>
      </c>
      <c r="F14" s="48">
        <v>482</v>
      </c>
      <c r="G14" s="40"/>
    </row>
    <row r="15" spans="1:7">
      <c r="A15" s="5" t="s">
        <v>8</v>
      </c>
      <c r="B15" s="48">
        <v>13577</v>
      </c>
      <c r="C15" s="48">
        <v>18241</v>
      </c>
      <c r="D15" s="48">
        <v>15186</v>
      </c>
      <c r="E15" s="48">
        <v>13727</v>
      </c>
      <c r="F15" s="48">
        <v>16630</v>
      </c>
      <c r="G15" s="40"/>
    </row>
    <row r="16" spans="1:7">
      <c r="A16" s="5" t="s">
        <v>9</v>
      </c>
      <c r="B16" s="48">
        <v>149669</v>
      </c>
      <c r="C16" s="48">
        <v>154622</v>
      </c>
      <c r="D16" s="48">
        <v>162783</v>
      </c>
      <c r="E16" s="48">
        <v>168589</v>
      </c>
      <c r="F16" s="48">
        <v>180303</v>
      </c>
      <c r="G16" s="40"/>
    </row>
    <row r="17" spans="1:7">
      <c r="A17" s="5" t="s">
        <v>60</v>
      </c>
      <c r="B17" s="48">
        <v>-143</v>
      </c>
      <c r="C17" s="48">
        <v>-7012</v>
      </c>
      <c r="D17" s="48">
        <v>-16724</v>
      </c>
      <c r="E17" s="48">
        <v>-2918</v>
      </c>
      <c r="F17" s="48">
        <v>-549</v>
      </c>
      <c r="G17" s="40"/>
    </row>
    <row r="18" spans="1:7">
      <c r="A18" s="5" t="s">
        <v>62</v>
      </c>
      <c r="B18" s="48">
        <v>-11936</v>
      </c>
      <c r="C18" s="48">
        <v>12745</v>
      </c>
      <c r="D18" s="48">
        <v>6810</v>
      </c>
      <c r="E18" s="48">
        <v>-26522</v>
      </c>
      <c r="F18" s="55">
        <v>2000</v>
      </c>
      <c r="G18" s="40"/>
    </row>
    <row r="19" spans="1:7">
      <c r="A19" s="4" t="s">
        <v>78</v>
      </c>
      <c r="B19" s="48">
        <f>SUM(B20:B31)</f>
        <v>2455030</v>
      </c>
      <c r="C19" s="48">
        <f>SUM(C20:C31)</f>
        <v>2459678</v>
      </c>
      <c r="D19" s="48">
        <f>SUM(D20:D31)</f>
        <v>2478834</v>
      </c>
      <c r="E19" s="48">
        <f>SUM(E20:E31)</f>
        <v>2505131</v>
      </c>
      <c r="F19" s="48">
        <f>SUM(F20:F31)</f>
        <v>2631586</v>
      </c>
      <c r="G19" s="40"/>
    </row>
    <row r="20" spans="1:7">
      <c r="A20" s="5" t="s">
        <v>10</v>
      </c>
      <c r="B20" s="48">
        <v>4591</v>
      </c>
      <c r="C20" s="48">
        <v>5112</v>
      </c>
      <c r="D20" s="48">
        <v>5279</v>
      </c>
      <c r="E20" s="48">
        <v>5282</v>
      </c>
      <c r="F20" s="48">
        <v>7158</v>
      </c>
      <c r="G20" s="40"/>
    </row>
    <row r="21" spans="1:7">
      <c r="A21" s="5" t="s">
        <v>11</v>
      </c>
      <c r="B21" s="48">
        <v>392493</v>
      </c>
      <c r="C21" s="48">
        <v>438919</v>
      </c>
      <c r="D21" s="48">
        <v>429951</v>
      </c>
      <c r="E21" s="48">
        <v>422293</v>
      </c>
      <c r="F21" s="48">
        <v>452780</v>
      </c>
      <c r="G21" s="40"/>
    </row>
    <row r="22" spans="1:7">
      <c r="A22" s="5" t="s">
        <v>12</v>
      </c>
      <c r="B22" s="48">
        <v>1639265</v>
      </c>
      <c r="C22" s="48">
        <v>1609296</v>
      </c>
      <c r="D22" s="48">
        <v>1593464</v>
      </c>
      <c r="E22" s="48">
        <v>1595307</v>
      </c>
      <c r="F22" s="48">
        <v>1662700</v>
      </c>
      <c r="G22" s="40"/>
    </row>
    <row r="23" spans="1:7">
      <c r="A23" s="5" t="s">
        <v>13</v>
      </c>
      <c r="B23" s="48">
        <v>175572</v>
      </c>
      <c r="C23" s="48">
        <v>164964</v>
      </c>
      <c r="D23" s="48">
        <v>176472</v>
      </c>
      <c r="E23" s="48">
        <v>170067</v>
      </c>
      <c r="F23" s="48">
        <v>182065</v>
      </c>
      <c r="G23" s="40"/>
    </row>
    <row r="24" spans="1:7">
      <c r="A24" s="5" t="s">
        <v>14</v>
      </c>
      <c r="B24" s="48">
        <v>69793</v>
      </c>
      <c r="C24" s="48">
        <v>69329</v>
      </c>
      <c r="D24" s="48">
        <v>70953</v>
      </c>
      <c r="E24" s="48">
        <v>67299</v>
      </c>
      <c r="F24" s="48">
        <v>76364</v>
      </c>
      <c r="G24" s="40"/>
    </row>
    <row r="25" spans="1:7">
      <c r="A25" s="5" t="s">
        <v>15</v>
      </c>
      <c r="B25" s="48">
        <v>393064</v>
      </c>
      <c r="C25" s="48">
        <v>457196</v>
      </c>
      <c r="D25" s="48">
        <v>466210</v>
      </c>
      <c r="E25" s="48">
        <v>462147</v>
      </c>
      <c r="F25" s="48">
        <v>435811</v>
      </c>
      <c r="G25" s="40"/>
    </row>
    <row r="26" spans="1:7">
      <c r="A26" s="5" t="s">
        <v>16</v>
      </c>
      <c r="B26" s="48">
        <v>0</v>
      </c>
      <c r="C26" s="48">
        <v>0</v>
      </c>
      <c r="D26" s="48">
        <v>3780</v>
      </c>
      <c r="E26" s="48">
        <v>21054</v>
      </c>
      <c r="F26" s="48">
        <v>54212</v>
      </c>
      <c r="G26" s="40"/>
    </row>
    <row r="27" spans="1:7">
      <c r="A27" s="8" t="s">
        <v>17</v>
      </c>
      <c r="B27" s="48">
        <v>0</v>
      </c>
      <c r="C27" s="48">
        <v>1023</v>
      </c>
      <c r="D27" s="48">
        <v>0</v>
      </c>
      <c r="E27" s="48">
        <v>0</v>
      </c>
      <c r="F27" s="48">
        <v>0</v>
      </c>
      <c r="G27" s="40"/>
    </row>
    <row r="28" spans="1:7">
      <c r="A28" s="8" t="s">
        <v>18</v>
      </c>
      <c r="B28" s="48">
        <v>570</v>
      </c>
      <c r="C28" s="48">
        <v>436</v>
      </c>
      <c r="D28" s="48">
        <v>305</v>
      </c>
      <c r="E28" s="48">
        <v>199</v>
      </c>
      <c r="F28" s="48">
        <v>91</v>
      </c>
      <c r="G28" s="40"/>
    </row>
    <row r="29" spans="1:7">
      <c r="A29" s="8" t="s">
        <v>19</v>
      </c>
      <c r="B29" s="48">
        <v>27420</v>
      </c>
      <c r="C29" s="48">
        <v>24092</v>
      </c>
      <c r="D29" s="48">
        <v>27282</v>
      </c>
      <c r="E29" s="48">
        <v>36366</v>
      </c>
      <c r="F29" s="48">
        <v>54809</v>
      </c>
      <c r="G29" s="40"/>
    </row>
    <row r="30" spans="1:7">
      <c r="A30" s="5" t="s">
        <v>61</v>
      </c>
      <c r="B30" s="48">
        <v>-264599</v>
      </c>
      <c r="C30" s="48">
        <v>-291921</v>
      </c>
      <c r="D30" s="48">
        <v>-270857</v>
      </c>
      <c r="E30" s="48">
        <v>-262563</v>
      </c>
      <c r="F30" s="48">
        <v>-280685</v>
      </c>
      <c r="G30" s="40"/>
    </row>
    <row r="31" spans="1:7">
      <c r="A31" s="5" t="s">
        <v>63</v>
      </c>
      <c r="B31" s="48">
        <v>16861</v>
      </c>
      <c r="C31" s="48">
        <v>-18768</v>
      </c>
      <c r="D31" s="48">
        <v>-24005</v>
      </c>
      <c r="E31" s="48">
        <v>-12320</v>
      </c>
      <c r="F31" s="55">
        <v>-13719</v>
      </c>
      <c r="G31" s="40"/>
    </row>
    <row r="32" spans="1:7">
      <c r="A32" s="4" t="s">
        <v>92</v>
      </c>
      <c r="B32" s="48">
        <f>B8-B19</f>
        <v>389177</v>
      </c>
      <c r="C32" s="48">
        <f>C8-C19</f>
        <v>308627</v>
      </c>
      <c r="D32" s="48">
        <f>D8-D19</f>
        <v>283204</v>
      </c>
      <c r="E32" s="48">
        <f>E8-E19</f>
        <v>247556</v>
      </c>
      <c r="F32" s="48">
        <f>F8-F19</f>
        <v>269267</v>
      </c>
      <c r="G32" s="40"/>
    </row>
    <row r="33" spans="1:9">
      <c r="A33" s="4" t="s">
        <v>79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0"/>
    </row>
    <row r="34" spans="1:9">
      <c r="A34" s="53" t="s">
        <v>80</v>
      </c>
      <c r="B34" s="48">
        <f>SUM(B35:B43)</f>
        <v>231196</v>
      </c>
      <c r="C34" s="48">
        <f>SUM(C35:C43)</f>
        <v>275677</v>
      </c>
      <c r="D34" s="48">
        <f>SUM(D35:D43)</f>
        <v>224473</v>
      </c>
      <c r="E34" s="48">
        <f>SUM(E35:E43)</f>
        <v>219458</v>
      </c>
      <c r="F34" s="48">
        <f>SUM(F35:F43)</f>
        <v>217457</v>
      </c>
      <c r="G34" s="40"/>
    </row>
    <row r="35" spans="1:9">
      <c r="A35" s="5" t="s">
        <v>64</v>
      </c>
      <c r="B35" s="48">
        <v>135455</v>
      </c>
      <c r="C35" s="48">
        <v>142760</v>
      </c>
      <c r="D35" s="48">
        <v>136368</v>
      </c>
      <c r="E35" s="48">
        <v>125750</v>
      </c>
      <c r="F35" s="48">
        <v>128048</v>
      </c>
      <c r="G35" s="40"/>
      <c r="I35" s="54"/>
    </row>
    <row r="36" spans="1:9">
      <c r="A36" s="5" t="s">
        <v>65</v>
      </c>
      <c r="B36" s="48">
        <v>50659</v>
      </c>
      <c r="C36" s="48">
        <v>53134</v>
      </c>
      <c r="D36" s="48">
        <v>44315</v>
      </c>
      <c r="E36" s="48">
        <v>44514</v>
      </c>
      <c r="F36" s="48">
        <v>42881</v>
      </c>
      <c r="G36" s="40"/>
      <c r="I36" s="54"/>
    </row>
    <row r="37" spans="1:9">
      <c r="A37" s="5" t="s">
        <v>66</v>
      </c>
      <c r="B37" s="48">
        <v>10503</v>
      </c>
      <c r="C37" s="48">
        <v>31861</v>
      </c>
      <c r="D37" s="48">
        <v>20517</v>
      </c>
      <c r="E37" s="48">
        <v>22024</v>
      </c>
      <c r="F37" s="48">
        <v>24508</v>
      </c>
      <c r="G37" s="40"/>
      <c r="I37" s="54"/>
    </row>
    <row r="38" spans="1:9">
      <c r="A38" s="5" t="s">
        <v>67</v>
      </c>
      <c r="B38" s="48">
        <v>4429</v>
      </c>
      <c r="C38" s="48">
        <v>4564</v>
      </c>
      <c r="D38" s="48">
        <v>3549</v>
      </c>
      <c r="E38" s="48">
        <v>3658</v>
      </c>
      <c r="F38" s="48">
        <v>3721</v>
      </c>
      <c r="G38" s="40"/>
      <c r="I38" s="54"/>
    </row>
    <row r="39" spans="1:9">
      <c r="A39" s="5" t="s">
        <v>68</v>
      </c>
      <c r="B39" s="48">
        <v>8476</v>
      </c>
      <c r="C39" s="48">
        <v>26968</v>
      </c>
      <c r="D39" s="48">
        <v>6784</v>
      </c>
      <c r="E39" s="48">
        <v>2985</v>
      </c>
      <c r="F39" s="48">
        <v>6531</v>
      </c>
      <c r="G39" s="40"/>
      <c r="I39" s="54"/>
    </row>
    <row r="40" spans="1:9">
      <c r="A40" s="5" t="s">
        <v>69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0"/>
      <c r="I40" s="54"/>
    </row>
    <row r="41" spans="1:9">
      <c r="A41" s="5" t="s">
        <v>70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0"/>
      <c r="I41" s="54"/>
    </row>
    <row r="42" spans="1:9">
      <c r="A42" s="5" t="s">
        <v>98</v>
      </c>
      <c r="B42" s="48">
        <v>21674</v>
      </c>
      <c r="C42" s="48">
        <v>16390</v>
      </c>
      <c r="D42" s="48">
        <v>12940</v>
      </c>
      <c r="E42" s="48">
        <v>20527</v>
      </c>
      <c r="F42" s="48">
        <v>11768</v>
      </c>
      <c r="G42" s="40"/>
      <c r="I42" s="54"/>
    </row>
    <row r="43" spans="1:9">
      <c r="A43" s="5" t="s">
        <v>71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0"/>
      <c r="I43" s="54"/>
    </row>
    <row r="44" spans="1:9">
      <c r="A44" s="4" t="s">
        <v>93</v>
      </c>
      <c r="B44" s="48">
        <f>B32+B33-B34</f>
        <v>157981</v>
      </c>
      <c r="C44" s="48">
        <f>C32+C33-C34</f>
        <v>32950</v>
      </c>
      <c r="D44" s="48">
        <f>D32+D33-D34</f>
        <v>58731</v>
      </c>
      <c r="E44" s="48">
        <f>E32+E33-E34</f>
        <v>28098</v>
      </c>
      <c r="F44" s="48">
        <f>F32+F33-F34</f>
        <v>51810</v>
      </c>
      <c r="G44" s="40"/>
    </row>
    <row r="45" spans="1:9">
      <c r="A45" s="4" t="s">
        <v>81</v>
      </c>
      <c r="B45" s="48">
        <f>SUM(B46:B49)</f>
        <v>237418</v>
      </c>
      <c r="C45" s="48">
        <f>SUM(C46:C49)</f>
        <v>342436</v>
      </c>
      <c r="D45" s="48">
        <f>SUM(D46:D49)</f>
        <v>38026</v>
      </c>
      <c r="E45" s="48">
        <f>SUM(E46:E49)</f>
        <v>52346</v>
      </c>
      <c r="F45" s="48">
        <f>SUM(F46:F49)</f>
        <v>561554</v>
      </c>
      <c r="G45" s="40"/>
    </row>
    <row r="46" spans="1:9">
      <c r="A46" s="5" t="s">
        <v>72</v>
      </c>
      <c r="B46" s="48">
        <v>0</v>
      </c>
      <c r="C46" s="48">
        <v>3450</v>
      </c>
      <c r="D46" s="48">
        <v>0</v>
      </c>
      <c r="E46" s="48">
        <v>0</v>
      </c>
      <c r="F46" s="48">
        <v>15730</v>
      </c>
      <c r="G46" s="40"/>
    </row>
    <row r="47" spans="1:9">
      <c r="A47" s="5" t="s">
        <v>73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0"/>
    </row>
    <row r="48" spans="1:9">
      <c r="A48" s="5" t="s">
        <v>74</v>
      </c>
      <c r="B48" s="48">
        <v>0</v>
      </c>
      <c r="C48" s="48">
        <v>1730</v>
      </c>
      <c r="D48" s="48">
        <v>0</v>
      </c>
      <c r="E48" s="48">
        <v>0</v>
      </c>
      <c r="F48" s="48">
        <v>104700</v>
      </c>
      <c r="G48" s="40"/>
    </row>
    <row r="49" spans="1:7">
      <c r="A49" s="5" t="s">
        <v>99</v>
      </c>
      <c r="B49" s="48">
        <v>237418</v>
      </c>
      <c r="C49" s="48">
        <v>337256</v>
      </c>
      <c r="D49" s="48">
        <v>38026</v>
      </c>
      <c r="E49" s="48">
        <v>52346</v>
      </c>
      <c r="F49" s="48">
        <v>441124</v>
      </c>
      <c r="G49" s="40"/>
    </row>
    <row r="50" spans="1:7" s="12" customFormat="1">
      <c r="A50" s="6" t="s">
        <v>82</v>
      </c>
      <c r="B50" s="48">
        <f>SUM(B51:B52)</f>
        <v>0</v>
      </c>
      <c r="C50" s="48">
        <f>SUM(C51:C52)</f>
        <v>0</v>
      </c>
      <c r="D50" s="48">
        <f>SUM(D51:D52)</f>
        <v>0</v>
      </c>
      <c r="E50" s="48">
        <f>SUM(E51:E52)</f>
        <v>0</v>
      </c>
      <c r="F50" s="48">
        <f>SUM(F51:F52)</f>
        <v>0</v>
      </c>
      <c r="G50" s="39"/>
    </row>
    <row r="51" spans="1:7" s="12" customFormat="1">
      <c r="A51" s="5" t="s">
        <v>20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39"/>
    </row>
    <row r="52" spans="1:7" s="12" customFormat="1">
      <c r="A52" s="5" t="s">
        <v>21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39"/>
    </row>
    <row r="53" spans="1:7" s="12" customFormat="1">
      <c r="A53" s="6" t="s">
        <v>83</v>
      </c>
      <c r="B53" s="48">
        <f>SUM(B54:B55)</f>
        <v>0</v>
      </c>
      <c r="C53" s="48">
        <f>SUM(C54:C55)</f>
        <v>0</v>
      </c>
      <c r="D53" s="48">
        <f>SUM(D54:D55)</f>
        <v>0</v>
      </c>
      <c r="E53" s="48">
        <f>SUM(E54:E55)</f>
        <v>0</v>
      </c>
      <c r="F53" s="48">
        <f>SUM(F54:F55)</f>
        <v>0</v>
      </c>
      <c r="G53" s="39"/>
    </row>
    <row r="54" spans="1:7" s="12" customFormat="1">
      <c r="A54" s="5" t="s">
        <v>22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39"/>
    </row>
    <row r="55" spans="1:7" s="12" customFormat="1">
      <c r="A55" s="5" t="s">
        <v>23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39"/>
    </row>
    <row r="56" spans="1:7">
      <c r="A56" s="4" t="s">
        <v>84</v>
      </c>
      <c r="B56" s="48">
        <v>-29678</v>
      </c>
      <c r="C56" s="48">
        <v>6832</v>
      </c>
      <c r="D56" s="48">
        <v>-3595</v>
      </c>
      <c r="E56" s="48">
        <v>-77077</v>
      </c>
      <c r="F56" s="55">
        <v>-14029</v>
      </c>
      <c r="G56" s="40"/>
    </row>
    <row r="57" spans="1:7">
      <c r="A57" s="38" t="s">
        <v>85</v>
      </c>
      <c r="B57" s="48">
        <f>B44-B45+B50-B53+B56</f>
        <v>-109115</v>
      </c>
      <c r="C57" s="48">
        <f>C44-C45+C50-C53+C56</f>
        <v>-302654</v>
      </c>
      <c r="D57" s="48">
        <f>D44-D45+D50-D53+D56</f>
        <v>17110</v>
      </c>
      <c r="E57" s="48">
        <f>E44-E45+E50-E53+E56</f>
        <v>-101325</v>
      </c>
      <c r="F57" s="48">
        <f>F44-F45+F50-F53+F56</f>
        <v>-523773</v>
      </c>
      <c r="G57" s="40"/>
    </row>
    <row r="58" spans="1:7">
      <c r="A58" s="38" t="s">
        <v>86</v>
      </c>
      <c r="B58" s="48">
        <v>1768682</v>
      </c>
      <c r="C58" s="48">
        <v>1659567</v>
      </c>
      <c r="D58" s="48">
        <v>1356913</v>
      </c>
      <c r="E58" s="48">
        <v>1374023</v>
      </c>
      <c r="F58" s="55">
        <v>1272698</v>
      </c>
      <c r="G58" s="40"/>
    </row>
    <row r="59" spans="1:7">
      <c r="A59" s="38" t="s">
        <v>87</v>
      </c>
      <c r="B59" s="48">
        <f>B57+B58</f>
        <v>1659567</v>
      </c>
      <c r="C59" s="48">
        <f>C57+C58</f>
        <v>1356913</v>
      </c>
      <c r="D59" s="48">
        <f>D57+D58</f>
        <v>1374023</v>
      </c>
      <c r="E59" s="48">
        <f>E57+E58</f>
        <v>1272698</v>
      </c>
      <c r="F59" s="48">
        <f>F57+F58</f>
        <v>748925</v>
      </c>
      <c r="G59" s="40"/>
    </row>
    <row r="60" spans="1:7" ht="36.75" customHeight="1">
      <c r="A60" s="79" t="s">
        <v>90</v>
      </c>
      <c r="B60" s="79"/>
      <c r="C60" s="79"/>
      <c r="D60" s="79"/>
      <c r="E60" s="79"/>
      <c r="F60" s="79"/>
      <c r="G60" s="79"/>
    </row>
    <row r="61" spans="1:7" ht="21.75" customHeight="1">
      <c r="A61" s="74" t="s">
        <v>88</v>
      </c>
      <c r="B61" s="74"/>
      <c r="C61" s="74"/>
      <c r="D61" s="74"/>
      <c r="E61" s="74"/>
      <c r="F61" s="74"/>
      <c r="G61" s="74"/>
    </row>
    <row r="62" spans="1:7" ht="38.25" customHeight="1">
      <c r="A62" s="74" t="s">
        <v>91</v>
      </c>
      <c r="B62" s="74"/>
      <c r="C62" s="74"/>
      <c r="D62" s="74"/>
      <c r="E62" s="74"/>
      <c r="F62" s="74"/>
      <c r="G62" s="74"/>
    </row>
    <row r="63" spans="1:7" ht="17.25" customHeight="1">
      <c r="A63" s="74" t="s">
        <v>95</v>
      </c>
      <c r="B63" s="74"/>
      <c r="C63" s="74"/>
      <c r="D63" s="74"/>
      <c r="E63" s="74"/>
      <c r="F63" s="74"/>
      <c r="G63" s="74"/>
    </row>
    <row r="64" spans="1:7" ht="19.5" customHeight="1">
      <c r="A64" s="36" t="s">
        <v>94</v>
      </c>
    </row>
    <row r="65" spans="1:8">
      <c r="A65" s="11" t="s">
        <v>76</v>
      </c>
      <c r="B65" s="50"/>
      <c r="C65" s="51"/>
      <c r="D65" s="52" t="s">
        <v>75</v>
      </c>
      <c r="E65" s="52"/>
      <c r="F65" s="52"/>
      <c r="G65" s="41"/>
      <c r="H65" s="11"/>
    </row>
  </sheetData>
  <mergeCells count="9">
    <mergeCell ref="A63:G63"/>
    <mergeCell ref="E1:G1"/>
    <mergeCell ref="A2:G2"/>
    <mergeCell ref="A3:G3"/>
    <mergeCell ref="A4:G4"/>
    <mergeCell ref="F6:G6"/>
    <mergeCell ref="A60:G60"/>
    <mergeCell ref="A61:G61"/>
    <mergeCell ref="A62:G62"/>
  </mergeCells>
  <phoneticPr fontId="4" type="noConversion"/>
  <printOptions horizontalCentered="1"/>
  <pageMargins left="0.23622047244094491" right="0.15748031496062992" top="0.19685039370078741" bottom="0.39370078740157483" header="3.937007874015748E-2" footer="0.19685039370078741"/>
  <pageSetup paperSize="9" scale="74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月報-106人事費明細表-1030609修</vt:lpstr>
      <vt:lpstr>預算-309收支決算及現金預計表-0609修</vt:lpstr>
      <vt:lpstr>'月報-106人事費明細表-1030609修'!Print_Area</vt:lpstr>
      <vt:lpstr>'預算-309收支決算及現金預計表-0609修'!Print_Titles</vt:lpstr>
    </vt:vector>
  </TitlesOfParts>
  <Company>FDZone.org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顏玲玲</cp:lastModifiedBy>
  <cp:lastPrinted>2014-10-15T02:03:08Z</cp:lastPrinted>
  <dcterms:created xsi:type="dcterms:W3CDTF">2014-04-04T07:54:35Z</dcterms:created>
  <dcterms:modified xsi:type="dcterms:W3CDTF">2014-10-16T08:55:10Z</dcterms:modified>
</cp:coreProperties>
</file>