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795" windowHeight="8355" activeTab="0"/>
  </bookViews>
  <sheets>
    <sheet name="橫式" sheetId="1" r:id="rId1"/>
  </sheets>
  <definedNames/>
  <calcPr fullCalcOnLoad="1"/>
</workbook>
</file>

<file path=xl/sharedStrings.xml><?xml version="1.0" encoding="utf-8"?>
<sst xmlns="http://schemas.openxmlformats.org/spreadsheetml/2006/main" count="102" uniqueCount="82">
  <si>
    <t>化學系</t>
  </si>
  <si>
    <t>生科系</t>
  </si>
  <si>
    <t>理   學   院</t>
  </si>
  <si>
    <t>化工系</t>
  </si>
  <si>
    <t>土木系</t>
  </si>
  <si>
    <t>醫工系</t>
  </si>
  <si>
    <t>工   學   院</t>
  </si>
  <si>
    <t>電機系</t>
  </si>
  <si>
    <t>學費</t>
  </si>
  <si>
    <t>雜費</t>
  </si>
  <si>
    <t>總計</t>
  </si>
  <si>
    <t>資管系</t>
  </si>
  <si>
    <t>商   學   院</t>
  </si>
  <si>
    <t>設  計  學  院</t>
  </si>
  <si>
    <t>特教系</t>
  </si>
  <si>
    <t>人 育 學 院</t>
  </si>
  <si>
    <t>物理系</t>
  </si>
  <si>
    <t>心理系</t>
  </si>
  <si>
    <t>機械系</t>
  </si>
  <si>
    <t>電子系</t>
  </si>
  <si>
    <t>工業系</t>
  </si>
  <si>
    <t>資訊系</t>
  </si>
  <si>
    <t>企管系</t>
  </si>
  <si>
    <t>國貿系</t>
  </si>
  <si>
    <t>財金系</t>
  </si>
  <si>
    <t>會計系</t>
  </si>
  <si>
    <t>財法系</t>
  </si>
  <si>
    <t>建築系</t>
  </si>
  <si>
    <t>室設系</t>
  </si>
  <si>
    <t>商設系</t>
  </si>
  <si>
    <t>景觀系</t>
  </si>
  <si>
    <t>應外系</t>
  </si>
  <si>
    <t>應華系</t>
  </si>
  <si>
    <t>宗教所</t>
  </si>
  <si>
    <t>教育所</t>
  </si>
  <si>
    <t>學分費</t>
  </si>
  <si>
    <t>：</t>
  </si>
  <si>
    <t>註</t>
  </si>
  <si>
    <t>中   原   大   學</t>
  </si>
  <si>
    <t>學雜費收費標準表</t>
  </si>
  <si>
    <t>日間部</t>
  </si>
  <si>
    <t>調幅</t>
  </si>
  <si>
    <t>研究所在職專班</t>
  </si>
  <si>
    <t>研究所</t>
  </si>
  <si>
    <t>修習教育學程，每學分1,340元。</t>
  </si>
  <si>
    <t>註：有關詳細繳費規定，參閱「中原大學學雜費及學分費繳費辦法」。</t>
  </si>
  <si>
    <t>應數系</t>
  </si>
  <si>
    <t>奈米
科技所</t>
  </si>
  <si>
    <t>通訊
工程所</t>
  </si>
  <si>
    <t>商學所</t>
  </si>
  <si>
    <t>設計
學所</t>
  </si>
  <si>
    <t>繳交學分費者，體育、軍訓按上課時數以2學分計算學分費。</t>
  </si>
  <si>
    <t>大學部學分費：延肄生適用;法.商學院(不含資管系)收取每學分1,340元，其餘學院(含資管系)均收取每學分1,550元。</t>
  </si>
  <si>
    <t>法學院</t>
  </si>
  <si>
    <t>設計
學士
專班</t>
  </si>
  <si>
    <t>領導
創新與
博雅</t>
  </si>
  <si>
    <t>學士後
數音學位學程</t>
  </si>
  <si>
    <t>女生宿舍每學期：恩慈樓8,250元;良善樓11,000元。</t>
  </si>
  <si>
    <t>語言實習費：大一或修英語聽講600元。</t>
  </si>
  <si>
    <t>機械系碩專班102學年度以前學分費1,000元。</t>
  </si>
  <si>
    <t>男生宿舍每學期：力行樓6,600元及8,000元 ;信實樓11,000元。</t>
  </si>
  <si>
    <t>環工系</t>
  </si>
  <si>
    <t>工程法律實務學士學位學程</t>
  </si>
  <si>
    <t>運動健康產業學士學位學程</t>
  </si>
  <si>
    <t xml:space="preserve"> </t>
  </si>
  <si>
    <t>企管系碩專班自104學年度每學分費3,500元(103學年度以前每學分費3,200元)。</t>
  </si>
  <si>
    <t>商業巨量資料管理學士學位學程</t>
  </si>
  <si>
    <t>文化創意設計碩士學位學程</t>
  </si>
  <si>
    <t>薄膜材料與應用國際碩士學位學程</t>
  </si>
  <si>
    <t xml:space="preserve"> 生物醫學材料與科技國際碩士學位學程</t>
  </si>
  <si>
    <t>學士後數位音樂應用學士學位學程：專業場地器材使用費6,000元；專題製作費2,500元。</t>
  </si>
  <si>
    <r>
      <t>商業巨量資料管理學士學位學程</t>
    </r>
    <r>
      <rPr>
        <sz val="10"/>
        <rFont val="新細明體"/>
        <family val="1"/>
      </rPr>
      <t>：</t>
    </r>
  </si>
  <si>
    <t>「專題實作費」1,500元。</t>
  </si>
  <si>
    <t>「電腦實習費」2,500元。延修生則收「電腦實習費」1,500元。</t>
  </si>
  <si>
    <r>
      <t>電腦實習費—大一計概：2,000元；資工.資管大二~四：1,200元、</t>
    </r>
    <r>
      <rPr>
        <sz val="10"/>
        <rFont val="標楷體"/>
        <family val="4"/>
      </rPr>
      <t xml:space="preserve"> 商設大二~三：1,200元。</t>
    </r>
  </si>
  <si>
    <t>99學年度起之研究生第三年起，收取基本雜費4,500元。</t>
  </si>
  <si>
    <t>電資學院</t>
  </si>
  <si>
    <t>平安保險費：175元。</t>
  </si>
  <si>
    <t>會計系碩專班自105學年度每學分費3,700元(104學年度以前每學分費3,000元)。</t>
  </si>
  <si>
    <r>
      <t>體育設施使用費</t>
    </r>
    <r>
      <rPr>
        <sz val="10"/>
        <rFont val="新細明體"/>
        <family val="1"/>
      </rPr>
      <t>：</t>
    </r>
    <r>
      <rPr>
        <sz val="10"/>
        <rFont val="標楷體"/>
        <family val="4"/>
      </rPr>
      <t>大學部1至3年級(本地生)</t>
    </r>
    <r>
      <rPr>
        <sz val="10"/>
        <rFont val="新細明體"/>
        <family val="1"/>
      </rPr>
      <t>：</t>
    </r>
    <r>
      <rPr>
        <sz val="10"/>
        <rFont val="標楷體"/>
        <family val="4"/>
      </rPr>
      <t>600元。</t>
    </r>
  </si>
  <si>
    <t xml:space="preserve">                           中華民國一Ｏ五學年度                                                                            製表日：105年7月18日</t>
  </si>
  <si>
    <t>碩士班及博士班第三年起：除教研所及宗研所收取每學分1,340元，其餘與(第8項)大學部延肄生收取學分費相同。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</si>
</sst>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標楷體"/>
      <family val="4"/>
    </font>
    <font>
      <sz val="9"/>
      <color theme="1"/>
      <name val="新細明體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2" applyNumberFormat="0" applyAlignment="0" applyProtection="0"/>
    <xf numFmtId="0" fontId="42" fillId="21" borderId="8" applyNumberFormat="0" applyAlignment="0" applyProtection="0"/>
    <xf numFmtId="0" fontId="43" fillId="29" borderId="9" applyNumberFormat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41" fontId="1" fillId="0" borderId="10" xfId="34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9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1" fillId="0" borderId="10" xfId="34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1" fontId="1" fillId="0" borderId="10" xfId="34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41" fontId="1" fillId="0" borderId="11" xfId="34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7"/>
  <sheetViews>
    <sheetView tabSelected="1" zoomScalePageLayoutView="0" workbookViewId="0" topLeftCell="A4">
      <selection activeCell="V18" sqref="V18"/>
    </sheetView>
  </sheetViews>
  <sheetFormatPr defaultColWidth="9.00390625" defaultRowHeight="16.5"/>
  <cols>
    <col min="1" max="1" width="5.625" style="0" customWidth="1"/>
    <col min="2" max="2" width="4.875" style="0" customWidth="1"/>
    <col min="3" max="3" width="6.25390625" style="0" customWidth="1"/>
    <col min="4" max="5" width="6.00390625" style="0" customWidth="1"/>
    <col min="6" max="6" width="6.50390625" style="0" customWidth="1"/>
    <col min="7" max="7" width="7.25390625" style="0" customWidth="1"/>
    <col min="8" max="8" width="7.00390625" style="0" customWidth="1"/>
    <col min="9" max="9" width="6.375" style="0" customWidth="1"/>
    <col min="10" max="10" width="7.375" style="0" customWidth="1"/>
    <col min="11" max="11" width="6.50390625" style="0" customWidth="1"/>
    <col min="12" max="12" width="6.125" style="0" customWidth="1"/>
    <col min="13" max="13" width="6.625" style="0" customWidth="1"/>
    <col min="14" max="14" width="6.875" style="0" customWidth="1"/>
    <col min="15" max="17" width="7.00390625" style="0" customWidth="1"/>
    <col min="18" max="18" width="7.375" style="0" customWidth="1"/>
    <col min="19" max="19" width="7.50390625" style="0" customWidth="1"/>
    <col min="20" max="20" width="6.125" style="0" customWidth="1"/>
    <col min="21" max="21" width="6.75390625" style="0" customWidth="1"/>
    <col min="22" max="22" width="6.25390625" style="0" customWidth="1"/>
    <col min="23" max="23" width="7.125" style="0" customWidth="1"/>
    <col min="24" max="26" width="6.875" style="0" customWidth="1"/>
    <col min="27" max="27" width="6.125" style="0" customWidth="1"/>
    <col min="28" max="28" width="7.625" style="0" customWidth="1"/>
    <col min="29" max="29" width="6.50390625" style="0" customWidth="1"/>
    <col min="30" max="30" width="7.75390625" style="0" customWidth="1"/>
    <col min="31" max="31" width="6.00390625" style="0" customWidth="1"/>
    <col min="32" max="33" width="6.625" style="0" customWidth="1"/>
    <col min="34" max="34" width="6.75390625" style="0" customWidth="1"/>
    <col min="35" max="35" width="5.875" style="0" customWidth="1"/>
    <col min="36" max="36" width="6.125" style="0" customWidth="1"/>
    <col min="37" max="37" width="6.75390625" style="0" customWidth="1"/>
    <col min="38" max="39" width="7.00390625" style="0" customWidth="1"/>
    <col min="40" max="40" width="6.25390625" style="0" customWidth="1"/>
    <col min="41" max="42" width="7.00390625" style="0" customWidth="1"/>
    <col min="43" max="43" width="7.25390625" style="0" customWidth="1"/>
    <col min="44" max="44" width="5.875" style="0" customWidth="1"/>
  </cols>
  <sheetData>
    <row r="1" spans="1:44" ht="21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</row>
    <row r="2" spans="1:44" ht="21">
      <c r="A2" s="29" t="s">
        <v>39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</row>
    <row r="3" spans="1:44" ht="21">
      <c r="A3" s="30" t="s">
        <v>80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</row>
    <row r="4" spans="1:44" s="4" customFormat="1" ht="30" customHeight="1">
      <c r="A4" s="36"/>
      <c r="B4" s="36"/>
      <c r="C4" s="33" t="s">
        <v>2</v>
      </c>
      <c r="D4" s="34"/>
      <c r="E4" s="34"/>
      <c r="F4" s="34"/>
      <c r="G4" s="34"/>
      <c r="H4" s="37"/>
      <c r="I4" s="35" t="s">
        <v>6</v>
      </c>
      <c r="J4" s="35"/>
      <c r="K4" s="35"/>
      <c r="L4" s="35"/>
      <c r="M4" s="35"/>
      <c r="N4" s="35"/>
      <c r="O4" s="35"/>
      <c r="P4" s="35" t="s">
        <v>76</v>
      </c>
      <c r="Q4" s="35"/>
      <c r="R4" s="35"/>
      <c r="S4" s="35"/>
      <c r="T4" s="35"/>
      <c r="U4" s="35" t="s">
        <v>12</v>
      </c>
      <c r="V4" s="35"/>
      <c r="W4" s="35"/>
      <c r="X4" s="35"/>
      <c r="Y4" s="35"/>
      <c r="Z4" s="35"/>
      <c r="AA4" s="35"/>
      <c r="AB4" s="35"/>
      <c r="AC4" s="32" t="s">
        <v>53</v>
      </c>
      <c r="AD4" s="32"/>
      <c r="AE4" s="33" t="s">
        <v>13</v>
      </c>
      <c r="AF4" s="34"/>
      <c r="AG4" s="34"/>
      <c r="AH4" s="34"/>
      <c r="AI4" s="34"/>
      <c r="AJ4" s="34"/>
      <c r="AK4" s="34"/>
      <c r="AL4" s="35" t="s">
        <v>15</v>
      </c>
      <c r="AM4" s="35"/>
      <c r="AN4" s="35"/>
      <c r="AO4" s="35"/>
      <c r="AP4" s="35"/>
      <c r="AQ4" s="35"/>
      <c r="AR4" s="35"/>
    </row>
    <row r="5" spans="1:44" s="7" customFormat="1" ht="63" customHeight="1">
      <c r="A5" s="36"/>
      <c r="B5" s="36"/>
      <c r="C5" s="5" t="s">
        <v>46</v>
      </c>
      <c r="D5" s="5" t="s">
        <v>16</v>
      </c>
      <c r="E5" s="5" t="s">
        <v>0</v>
      </c>
      <c r="F5" s="5" t="s">
        <v>17</v>
      </c>
      <c r="G5" s="5" t="s">
        <v>1</v>
      </c>
      <c r="H5" s="9" t="s">
        <v>47</v>
      </c>
      <c r="I5" s="5" t="s">
        <v>3</v>
      </c>
      <c r="J5" s="5" t="s">
        <v>4</v>
      </c>
      <c r="K5" s="5" t="s">
        <v>5</v>
      </c>
      <c r="L5" s="5" t="s">
        <v>18</v>
      </c>
      <c r="M5" s="5" t="s">
        <v>61</v>
      </c>
      <c r="N5" s="9" t="s">
        <v>68</v>
      </c>
      <c r="O5" s="9" t="s">
        <v>69</v>
      </c>
      <c r="P5" s="5" t="s">
        <v>19</v>
      </c>
      <c r="Q5" s="5" t="s">
        <v>20</v>
      </c>
      <c r="R5" s="5" t="s">
        <v>21</v>
      </c>
      <c r="S5" s="5" t="s">
        <v>7</v>
      </c>
      <c r="T5" s="9" t="s">
        <v>48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11</v>
      </c>
      <c r="Z5" s="9" t="s">
        <v>55</v>
      </c>
      <c r="AA5" s="5" t="s">
        <v>49</v>
      </c>
      <c r="AB5" s="9" t="s">
        <v>66</v>
      </c>
      <c r="AC5" s="5" t="s">
        <v>26</v>
      </c>
      <c r="AD5" s="22" t="s">
        <v>62</v>
      </c>
      <c r="AE5" s="5" t="s">
        <v>27</v>
      </c>
      <c r="AF5" s="5" t="s">
        <v>28</v>
      </c>
      <c r="AG5" s="5" t="s">
        <v>29</v>
      </c>
      <c r="AH5" s="5" t="s">
        <v>30</v>
      </c>
      <c r="AI5" s="9" t="s">
        <v>54</v>
      </c>
      <c r="AJ5" s="9" t="s">
        <v>50</v>
      </c>
      <c r="AK5" s="9" t="s">
        <v>67</v>
      </c>
      <c r="AL5" s="9" t="s">
        <v>56</v>
      </c>
      <c r="AM5" s="22" t="s">
        <v>63</v>
      </c>
      <c r="AN5" s="25" t="s">
        <v>14</v>
      </c>
      <c r="AO5" s="5" t="s">
        <v>31</v>
      </c>
      <c r="AP5" s="5" t="s">
        <v>32</v>
      </c>
      <c r="AQ5" s="5" t="s">
        <v>33</v>
      </c>
      <c r="AR5" s="5" t="s">
        <v>34</v>
      </c>
    </row>
    <row r="6" spans="1:44" s="2" customFormat="1" ht="33" customHeight="1">
      <c r="A6" s="31" t="s">
        <v>40</v>
      </c>
      <c r="B6" s="6" t="s">
        <v>41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/>
      <c r="I6" s="8">
        <v>0</v>
      </c>
      <c r="J6" s="8">
        <v>0</v>
      </c>
      <c r="K6" s="8">
        <v>0</v>
      </c>
      <c r="L6" s="8">
        <v>0</v>
      </c>
      <c r="M6" s="8">
        <v>0</v>
      </c>
      <c r="N6" s="8"/>
      <c r="O6" s="8" t="s">
        <v>64</v>
      </c>
      <c r="P6" s="8">
        <v>0</v>
      </c>
      <c r="Q6" s="8">
        <v>0</v>
      </c>
      <c r="R6" s="8">
        <v>0</v>
      </c>
      <c r="S6" s="8">
        <v>0</v>
      </c>
      <c r="T6" s="8"/>
      <c r="U6" s="8">
        <v>0</v>
      </c>
      <c r="V6" s="8">
        <v>0</v>
      </c>
      <c r="W6" s="8">
        <v>0</v>
      </c>
      <c r="X6" s="8">
        <v>0</v>
      </c>
      <c r="Y6" s="8">
        <v>0</v>
      </c>
      <c r="Z6" s="8"/>
      <c r="AA6" s="8"/>
      <c r="AB6" s="8"/>
      <c r="AC6" s="8">
        <v>0</v>
      </c>
      <c r="AD6" s="1"/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/>
      <c r="AK6" s="8"/>
      <c r="AL6" s="8">
        <v>0</v>
      </c>
      <c r="AM6" s="8"/>
      <c r="AN6" s="26">
        <v>0</v>
      </c>
      <c r="AO6" s="8">
        <v>0</v>
      </c>
      <c r="AP6" s="8">
        <v>0</v>
      </c>
      <c r="AQ6" s="8"/>
      <c r="AR6" s="8"/>
    </row>
    <row r="7" spans="1:44" s="2" customFormat="1" ht="38.25" customHeight="1">
      <c r="A7" s="31"/>
      <c r="B7" s="6" t="s">
        <v>8</v>
      </c>
      <c r="C7" s="3">
        <f>38110+760</f>
        <v>38870</v>
      </c>
      <c r="D7" s="3">
        <f>40070+800</f>
        <v>40870</v>
      </c>
      <c r="E7" s="3">
        <f>40070+800</f>
        <v>40870</v>
      </c>
      <c r="F7" s="3">
        <f>38520+770</f>
        <v>39290</v>
      </c>
      <c r="G7" s="3">
        <f>40070+800</f>
        <v>40870</v>
      </c>
      <c r="H7" s="3"/>
      <c r="I7" s="3">
        <f>40070+800</f>
        <v>40870</v>
      </c>
      <c r="J7" s="3">
        <f aca="true" t="shared" si="0" ref="J7:S7">40070+800</f>
        <v>40870</v>
      </c>
      <c r="K7" s="3">
        <f t="shared" si="0"/>
        <v>40870</v>
      </c>
      <c r="L7" s="3">
        <f>40070+800</f>
        <v>40870</v>
      </c>
      <c r="M7" s="3">
        <f t="shared" si="0"/>
        <v>40870</v>
      </c>
      <c r="N7" s="3"/>
      <c r="O7" s="3" t="s">
        <v>64</v>
      </c>
      <c r="P7" s="3">
        <f t="shared" si="0"/>
        <v>40870</v>
      </c>
      <c r="Q7" s="3">
        <f t="shared" si="0"/>
        <v>40870</v>
      </c>
      <c r="R7" s="3">
        <f t="shared" si="0"/>
        <v>40870</v>
      </c>
      <c r="S7" s="3">
        <f t="shared" si="0"/>
        <v>40870</v>
      </c>
      <c r="T7" s="3"/>
      <c r="U7" s="3">
        <f>36980+740</f>
        <v>37720</v>
      </c>
      <c r="V7" s="3">
        <f>36980+740</f>
        <v>37720</v>
      </c>
      <c r="W7" s="3">
        <f>36980+740</f>
        <v>37720</v>
      </c>
      <c r="X7" s="3">
        <f>36980+740</f>
        <v>37720</v>
      </c>
      <c r="Y7" s="3">
        <f>38110+760</f>
        <v>38870</v>
      </c>
      <c r="Z7" s="3"/>
      <c r="AA7" s="3"/>
      <c r="AB7" s="23">
        <v>38870</v>
      </c>
      <c r="AC7" s="24">
        <f>36980+740</f>
        <v>37720</v>
      </c>
      <c r="AD7" s="23">
        <v>37720</v>
      </c>
      <c r="AE7" s="3">
        <f>40070+800</f>
        <v>40870</v>
      </c>
      <c r="AF7" s="3">
        <f>40070+800</f>
        <v>40870</v>
      </c>
      <c r="AG7" s="3">
        <f>40070+800</f>
        <v>40870</v>
      </c>
      <c r="AH7" s="3">
        <f>40070+800</f>
        <v>40870</v>
      </c>
      <c r="AI7" s="3">
        <f>40070+800</f>
        <v>40870</v>
      </c>
      <c r="AJ7" s="3"/>
      <c r="AK7" s="3"/>
      <c r="AL7" s="3">
        <f>40070+800</f>
        <v>40870</v>
      </c>
      <c r="AM7" s="23">
        <v>38870</v>
      </c>
      <c r="AN7" s="24">
        <f>38110+760</f>
        <v>38870</v>
      </c>
      <c r="AO7" s="3">
        <f>38420+760</f>
        <v>39180</v>
      </c>
      <c r="AP7" s="3">
        <f>38420+760</f>
        <v>39180</v>
      </c>
      <c r="AQ7" s="3"/>
      <c r="AR7" s="3"/>
    </row>
    <row r="8" spans="1:44" s="2" customFormat="1" ht="40.5" customHeight="1">
      <c r="A8" s="31"/>
      <c r="B8" s="6" t="s">
        <v>9</v>
      </c>
      <c r="C8" s="3">
        <v>12870</v>
      </c>
      <c r="D8" s="3">
        <v>13490</v>
      </c>
      <c r="E8" s="3">
        <v>13490</v>
      </c>
      <c r="F8" s="3">
        <v>12980</v>
      </c>
      <c r="G8" s="3">
        <v>13490</v>
      </c>
      <c r="H8" s="3"/>
      <c r="I8" s="3">
        <v>14000</v>
      </c>
      <c r="J8" s="3">
        <v>14000</v>
      </c>
      <c r="K8" s="3">
        <v>14000</v>
      </c>
      <c r="L8" s="3">
        <v>14000</v>
      </c>
      <c r="M8" s="3">
        <v>14000</v>
      </c>
      <c r="N8" s="3"/>
      <c r="O8" s="3" t="s">
        <v>64</v>
      </c>
      <c r="P8" s="3">
        <v>14000</v>
      </c>
      <c r="Q8" s="3">
        <v>14000</v>
      </c>
      <c r="R8" s="3">
        <v>14000</v>
      </c>
      <c r="S8" s="3">
        <v>14000</v>
      </c>
      <c r="T8" s="3"/>
      <c r="U8" s="3">
        <v>8340</v>
      </c>
      <c r="V8" s="3">
        <v>8340</v>
      </c>
      <c r="W8" s="3">
        <v>8340</v>
      </c>
      <c r="X8" s="3">
        <v>8340</v>
      </c>
      <c r="Y8" s="3">
        <v>13390</v>
      </c>
      <c r="Z8" s="3"/>
      <c r="AA8" s="3"/>
      <c r="AB8" s="23">
        <v>13390</v>
      </c>
      <c r="AC8" s="24">
        <v>8340</v>
      </c>
      <c r="AD8" s="23">
        <v>8340</v>
      </c>
      <c r="AE8" s="3">
        <v>14000</v>
      </c>
      <c r="AF8" s="3">
        <v>14000</v>
      </c>
      <c r="AG8" s="3">
        <v>14000</v>
      </c>
      <c r="AH8" s="3">
        <v>14000</v>
      </c>
      <c r="AI8" s="3">
        <v>14000</v>
      </c>
      <c r="AJ8" s="3"/>
      <c r="AK8" s="3"/>
      <c r="AL8" s="3">
        <v>14000</v>
      </c>
      <c r="AM8" s="23">
        <v>13390</v>
      </c>
      <c r="AN8" s="24">
        <v>13390</v>
      </c>
      <c r="AO8" s="3">
        <v>7930</v>
      </c>
      <c r="AP8" s="3">
        <v>7930</v>
      </c>
      <c r="AQ8" s="3"/>
      <c r="AR8" s="3"/>
    </row>
    <row r="9" spans="1:44" s="2" customFormat="1" ht="36.75" customHeight="1">
      <c r="A9" s="31"/>
      <c r="B9" s="6" t="s">
        <v>10</v>
      </c>
      <c r="C9" s="3">
        <f>C7+C8</f>
        <v>51740</v>
      </c>
      <c r="D9" s="3">
        <f aca="true" t="shared" si="1" ref="D9:W9">D7+D8</f>
        <v>54360</v>
      </c>
      <c r="E9" s="3">
        <f t="shared" si="1"/>
        <v>54360</v>
      </c>
      <c r="F9" s="3">
        <f t="shared" si="1"/>
        <v>52270</v>
      </c>
      <c r="G9" s="3">
        <f t="shared" si="1"/>
        <v>54360</v>
      </c>
      <c r="H9" s="3"/>
      <c r="I9" s="3">
        <f t="shared" si="1"/>
        <v>54870</v>
      </c>
      <c r="J9" s="3">
        <f t="shared" si="1"/>
        <v>54870</v>
      </c>
      <c r="K9" s="3">
        <f t="shared" si="1"/>
        <v>54870</v>
      </c>
      <c r="L9" s="3">
        <f>L7+L8</f>
        <v>54870</v>
      </c>
      <c r="M9" s="3">
        <f>M7+M8</f>
        <v>54870</v>
      </c>
      <c r="N9" s="3"/>
      <c r="O9" s="3" t="s">
        <v>64</v>
      </c>
      <c r="P9" s="3">
        <f t="shared" si="1"/>
        <v>54870</v>
      </c>
      <c r="Q9" s="3">
        <f t="shared" si="1"/>
        <v>54870</v>
      </c>
      <c r="R9" s="3">
        <f t="shared" si="1"/>
        <v>54870</v>
      </c>
      <c r="S9" s="3">
        <f t="shared" si="1"/>
        <v>54870</v>
      </c>
      <c r="T9" s="3"/>
      <c r="U9" s="3">
        <f t="shared" si="1"/>
        <v>46060</v>
      </c>
      <c r="V9" s="3">
        <f t="shared" si="1"/>
        <v>46060</v>
      </c>
      <c r="W9" s="3">
        <f t="shared" si="1"/>
        <v>46060</v>
      </c>
      <c r="X9" s="3">
        <f>X7+X8</f>
        <v>46060</v>
      </c>
      <c r="Y9" s="3">
        <f>Y7+Y8</f>
        <v>52260</v>
      </c>
      <c r="Z9" s="3"/>
      <c r="AA9" s="3"/>
      <c r="AB9" s="23">
        <v>52260</v>
      </c>
      <c r="AC9" s="24">
        <f>AC7+AC8</f>
        <v>46060</v>
      </c>
      <c r="AD9" s="23">
        <v>46060</v>
      </c>
      <c r="AE9" s="3">
        <f>AE7+AE8</f>
        <v>54870</v>
      </c>
      <c r="AF9" s="3">
        <f>AF7+AF8</f>
        <v>54870</v>
      </c>
      <c r="AG9" s="3">
        <f>AG7+AG8</f>
        <v>54870</v>
      </c>
      <c r="AH9" s="3">
        <f>AH7+AH8</f>
        <v>54870</v>
      </c>
      <c r="AI9" s="3">
        <f>AI7+AI8</f>
        <v>54870</v>
      </c>
      <c r="AJ9" s="3"/>
      <c r="AK9" s="3"/>
      <c r="AL9" s="3">
        <f>AL7+AL8</f>
        <v>54870</v>
      </c>
      <c r="AM9" s="23">
        <v>52260</v>
      </c>
      <c r="AN9" s="24">
        <f>AN7+AN8</f>
        <v>52260</v>
      </c>
      <c r="AO9" s="3">
        <f>AO7+AO8</f>
        <v>47110</v>
      </c>
      <c r="AP9" s="3">
        <f>AP7+AP8</f>
        <v>47110</v>
      </c>
      <c r="AQ9" s="3"/>
      <c r="AR9" s="3"/>
    </row>
    <row r="10" spans="1:44" s="2" customFormat="1" ht="35.25" customHeight="1">
      <c r="A10" s="31" t="s">
        <v>42</v>
      </c>
      <c r="B10" s="6" t="s">
        <v>41</v>
      </c>
      <c r="C10" s="8">
        <v>0</v>
      </c>
      <c r="D10" s="1"/>
      <c r="E10" s="8">
        <v>0</v>
      </c>
      <c r="F10" s="8">
        <v>0</v>
      </c>
      <c r="G10" s="8"/>
      <c r="H10" s="8"/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/>
      <c r="O10" s="8" t="s">
        <v>64</v>
      </c>
      <c r="P10" s="8">
        <v>0</v>
      </c>
      <c r="Q10" s="8">
        <v>0</v>
      </c>
      <c r="R10" s="8">
        <v>0</v>
      </c>
      <c r="S10" s="8">
        <v>0</v>
      </c>
      <c r="T10" s="8"/>
      <c r="U10" s="8">
        <v>0</v>
      </c>
      <c r="V10" s="8">
        <v>0</v>
      </c>
      <c r="W10" s="8"/>
      <c r="X10" s="8">
        <v>0</v>
      </c>
      <c r="Y10" s="8">
        <v>0</v>
      </c>
      <c r="Z10" s="8">
        <v>0</v>
      </c>
      <c r="AA10" s="8"/>
      <c r="AB10" s="8"/>
      <c r="AC10" s="8">
        <v>0</v>
      </c>
      <c r="AD10" s="8"/>
      <c r="AE10" s="8">
        <v>0</v>
      </c>
      <c r="AF10" s="8">
        <v>0</v>
      </c>
      <c r="AG10" s="8">
        <v>0</v>
      </c>
      <c r="AH10" s="1"/>
      <c r="AI10" s="1"/>
      <c r="AJ10" s="1"/>
      <c r="AK10" s="1"/>
      <c r="AL10" s="1"/>
      <c r="AM10" s="1"/>
      <c r="AN10" s="1"/>
      <c r="AO10" s="1"/>
      <c r="AP10" s="1"/>
      <c r="AQ10" s="8">
        <v>0</v>
      </c>
      <c r="AR10" s="8">
        <v>0</v>
      </c>
    </row>
    <row r="11" spans="1:44" s="2" customFormat="1" ht="40.5" customHeight="1">
      <c r="A11" s="31"/>
      <c r="B11" s="6" t="s">
        <v>8</v>
      </c>
      <c r="C11" s="3">
        <f>38110+760</f>
        <v>38870</v>
      </c>
      <c r="D11" s="3"/>
      <c r="E11" s="3">
        <f>40070+800</f>
        <v>40870</v>
      </c>
      <c r="F11" s="3">
        <f>38520+770</f>
        <v>39290</v>
      </c>
      <c r="G11" s="1"/>
      <c r="H11" s="1"/>
      <c r="I11" s="3">
        <f>40070+800</f>
        <v>40870</v>
      </c>
      <c r="J11" s="3">
        <f>40070+800</f>
        <v>40870</v>
      </c>
      <c r="K11" s="3">
        <f>40070+800</f>
        <v>40870</v>
      </c>
      <c r="L11" s="3">
        <f>40070+800</f>
        <v>40870</v>
      </c>
      <c r="M11" s="3">
        <f>40070+800</f>
        <v>40870</v>
      </c>
      <c r="N11" s="3"/>
      <c r="O11" s="3" t="s">
        <v>64</v>
      </c>
      <c r="P11" s="3">
        <f>40070+800</f>
        <v>40870</v>
      </c>
      <c r="Q11" s="3">
        <f>40070+800</f>
        <v>40870</v>
      </c>
      <c r="R11" s="3">
        <f>40070+800</f>
        <v>40870</v>
      </c>
      <c r="S11" s="3">
        <f>40070+800</f>
        <v>40870</v>
      </c>
      <c r="T11" s="3"/>
      <c r="U11" s="3">
        <f aca="true" t="shared" si="2" ref="U11:Z11">36980+740</f>
        <v>37720</v>
      </c>
      <c r="V11" s="3">
        <f t="shared" si="2"/>
        <v>37720</v>
      </c>
      <c r="W11" s="3"/>
      <c r="X11" s="3">
        <f t="shared" si="2"/>
        <v>37720</v>
      </c>
      <c r="Y11" s="3">
        <f>38110+760</f>
        <v>38870</v>
      </c>
      <c r="Z11" s="3">
        <f t="shared" si="2"/>
        <v>37720</v>
      </c>
      <c r="AA11" s="1"/>
      <c r="AB11" s="1"/>
      <c r="AC11" s="3">
        <f>36980+740</f>
        <v>37720</v>
      </c>
      <c r="AD11" s="1"/>
      <c r="AE11" s="3">
        <f>40070+800</f>
        <v>40870</v>
      </c>
      <c r="AF11" s="3">
        <f>40070+800</f>
        <v>40870</v>
      </c>
      <c r="AG11" s="3">
        <f>40070+800</f>
        <v>40870</v>
      </c>
      <c r="AH11" s="3"/>
      <c r="AI11" s="3"/>
      <c r="AJ11" s="3"/>
      <c r="AK11" s="3"/>
      <c r="AL11" s="3"/>
      <c r="AM11" s="3"/>
      <c r="AN11" s="3"/>
      <c r="AO11" s="3"/>
      <c r="AP11" s="3"/>
      <c r="AQ11" s="3">
        <f>37490+750</f>
        <v>38240</v>
      </c>
      <c r="AR11" s="3">
        <f>37490+750</f>
        <v>38240</v>
      </c>
    </row>
    <row r="12" spans="1:44" s="2" customFormat="1" ht="40.5" customHeight="1">
      <c r="A12" s="31"/>
      <c r="B12" s="6" t="s">
        <v>9</v>
      </c>
      <c r="C12" s="3">
        <v>12870</v>
      </c>
      <c r="D12" s="3"/>
      <c r="E12" s="3">
        <v>13490</v>
      </c>
      <c r="F12" s="3">
        <v>12980</v>
      </c>
      <c r="G12" s="1"/>
      <c r="H12" s="1"/>
      <c r="I12" s="3">
        <v>14000</v>
      </c>
      <c r="J12" s="3">
        <v>14000</v>
      </c>
      <c r="K12" s="3">
        <v>14000</v>
      </c>
      <c r="L12" s="3">
        <v>14000</v>
      </c>
      <c r="M12" s="3">
        <v>14000</v>
      </c>
      <c r="N12" s="3"/>
      <c r="O12" s="3" t="s">
        <v>64</v>
      </c>
      <c r="P12" s="3">
        <v>14000</v>
      </c>
      <c r="Q12" s="3">
        <v>14000</v>
      </c>
      <c r="R12" s="3">
        <v>14000</v>
      </c>
      <c r="S12" s="3">
        <v>14000</v>
      </c>
      <c r="T12" s="3"/>
      <c r="U12" s="3">
        <v>8340</v>
      </c>
      <c r="V12" s="3">
        <v>8340</v>
      </c>
      <c r="W12" s="3"/>
      <c r="X12" s="3">
        <v>8340</v>
      </c>
      <c r="Y12" s="3">
        <v>13390</v>
      </c>
      <c r="Z12" s="3">
        <v>8340</v>
      </c>
      <c r="AA12" s="1"/>
      <c r="AB12" s="1"/>
      <c r="AC12" s="3">
        <v>8340</v>
      </c>
      <c r="AD12" s="1"/>
      <c r="AE12" s="3">
        <v>14000</v>
      </c>
      <c r="AF12" s="3">
        <v>14000</v>
      </c>
      <c r="AG12" s="3">
        <v>14000</v>
      </c>
      <c r="AH12" s="3"/>
      <c r="AI12" s="3"/>
      <c r="AJ12" s="3"/>
      <c r="AK12" s="3"/>
      <c r="AL12" s="3"/>
      <c r="AM12" s="3"/>
      <c r="AN12" s="3"/>
      <c r="AO12" s="3"/>
      <c r="AP12" s="3"/>
      <c r="AQ12" s="3">
        <v>7830</v>
      </c>
      <c r="AR12" s="3">
        <v>7830</v>
      </c>
    </row>
    <row r="13" spans="1:44" s="2" customFormat="1" ht="33" customHeight="1">
      <c r="A13" s="31"/>
      <c r="B13" s="6" t="s">
        <v>35</v>
      </c>
      <c r="C13" s="3">
        <v>1000</v>
      </c>
      <c r="D13" s="3"/>
      <c r="E13" s="10"/>
      <c r="F13" s="3">
        <v>1400</v>
      </c>
      <c r="G13" s="3"/>
      <c r="H13" s="3"/>
      <c r="I13" s="3">
        <v>1000</v>
      </c>
      <c r="J13" s="3"/>
      <c r="K13" s="10"/>
      <c r="L13" s="3"/>
      <c r="M13" s="3"/>
      <c r="N13" s="10"/>
      <c r="O13" s="3"/>
      <c r="P13" s="3">
        <v>3000</v>
      </c>
      <c r="Q13" s="3">
        <v>1500</v>
      </c>
      <c r="R13" s="10"/>
      <c r="S13" s="3">
        <v>1550</v>
      </c>
      <c r="T13" s="3"/>
      <c r="U13" s="18">
        <v>3500</v>
      </c>
      <c r="V13" s="3">
        <v>3000</v>
      </c>
      <c r="W13" s="3"/>
      <c r="X13" s="3">
        <v>3700</v>
      </c>
      <c r="Y13" s="3">
        <v>3000</v>
      </c>
      <c r="Z13" s="3">
        <v>12000</v>
      </c>
      <c r="AA13" s="3"/>
      <c r="AB13" s="3"/>
      <c r="AC13" s="3">
        <v>3000</v>
      </c>
      <c r="AD13" s="3"/>
      <c r="AE13" s="3">
        <v>2000</v>
      </c>
      <c r="AF13" s="3">
        <v>2400</v>
      </c>
      <c r="AG13" s="10">
        <v>1000</v>
      </c>
      <c r="AH13" s="3"/>
      <c r="AI13" s="3"/>
      <c r="AJ13" s="3"/>
      <c r="AK13" s="3"/>
      <c r="AL13" s="3"/>
      <c r="AM13" s="3"/>
      <c r="AN13" s="3"/>
      <c r="AO13" s="3"/>
      <c r="AP13" s="3"/>
      <c r="AQ13" s="10"/>
      <c r="AR13" s="3">
        <v>1000</v>
      </c>
    </row>
    <row r="14" spans="1:44" s="2" customFormat="1" ht="33.75" customHeight="1">
      <c r="A14" s="31" t="s">
        <v>43</v>
      </c>
      <c r="B14" s="6" t="s">
        <v>41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/>
      <c r="O14" s="8" t="s">
        <v>64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/>
      <c r="X14" s="8">
        <v>0</v>
      </c>
      <c r="Y14" s="8">
        <v>0</v>
      </c>
      <c r="Z14" s="8"/>
      <c r="AA14" s="8">
        <v>0</v>
      </c>
      <c r="AB14" s="8"/>
      <c r="AC14" s="8">
        <v>0</v>
      </c>
      <c r="AD14" s="8" t="s">
        <v>64</v>
      </c>
      <c r="AE14" s="8">
        <v>0</v>
      </c>
      <c r="AF14" s="8">
        <v>0</v>
      </c>
      <c r="AG14" s="8">
        <v>0</v>
      </c>
      <c r="AH14" s="8">
        <v>0</v>
      </c>
      <c r="AI14" s="8"/>
      <c r="AJ14" s="8">
        <v>0</v>
      </c>
      <c r="AK14" s="8"/>
      <c r="AL14" s="8" t="s">
        <v>64</v>
      </c>
      <c r="AM14" s="8"/>
      <c r="AN14" s="8">
        <v>0</v>
      </c>
      <c r="AO14" s="8">
        <v>0</v>
      </c>
      <c r="AP14" s="8">
        <v>0</v>
      </c>
      <c r="AQ14" s="8">
        <v>0</v>
      </c>
      <c r="AR14" s="8">
        <v>0</v>
      </c>
    </row>
    <row r="15" spans="1:44" s="2" customFormat="1" ht="33.75" customHeight="1">
      <c r="A15" s="31"/>
      <c r="B15" s="6" t="s">
        <v>8</v>
      </c>
      <c r="C15" s="3">
        <f>38110+760</f>
        <v>38870</v>
      </c>
      <c r="D15" s="3">
        <f>40070+800</f>
        <v>40870</v>
      </c>
      <c r="E15" s="3">
        <f>40070+800</f>
        <v>40870</v>
      </c>
      <c r="F15" s="3">
        <f>38520+770</f>
        <v>39290</v>
      </c>
      <c r="G15" s="3">
        <f aca="true" t="shared" si="3" ref="G15:O15">40070+800</f>
        <v>40870</v>
      </c>
      <c r="H15" s="3">
        <f t="shared" si="3"/>
        <v>40870</v>
      </c>
      <c r="I15" s="3">
        <f t="shared" si="3"/>
        <v>40870</v>
      </c>
      <c r="J15" s="3">
        <f t="shared" si="3"/>
        <v>40870</v>
      </c>
      <c r="K15" s="3">
        <f t="shared" si="3"/>
        <v>40870</v>
      </c>
      <c r="L15" s="3">
        <f t="shared" si="3"/>
        <v>40870</v>
      </c>
      <c r="M15" s="3">
        <f t="shared" si="3"/>
        <v>40870</v>
      </c>
      <c r="N15" s="3">
        <f t="shared" si="3"/>
        <v>40870</v>
      </c>
      <c r="O15" s="3">
        <f t="shared" si="3"/>
        <v>40870</v>
      </c>
      <c r="P15" s="3">
        <f>40070+800</f>
        <v>40870</v>
      </c>
      <c r="Q15" s="3">
        <f>40070+800</f>
        <v>40870</v>
      </c>
      <c r="R15" s="3">
        <f>40070+800</f>
        <v>40870</v>
      </c>
      <c r="S15" s="3">
        <f>40070+800</f>
        <v>40870</v>
      </c>
      <c r="T15" s="3">
        <f>40070+800</f>
        <v>40870</v>
      </c>
      <c r="U15" s="3">
        <f>36980+740</f>
        <v>37720</v>
      </c>
      <c r="V15" s="3">
        <f>36980+740</f>
        <v>37720</v>
      </c>
      <c r="W15" s="3"/>
      <c r="X15" s="3">
        <f>36980+740</f>
        <v>37720</v>
      </c>
      <c r="Y15" s="3">
        <f>38110+760</f>
        <v>38870</v>
      </c>
      <c r="Z15" s="3"/>
      <c r="AA15" s="3">
        <f>36980+740</f>
        <v>37720</v>
      </c>
      <c r="AB15" s="3"/>
      <c r="AC15" s="3">
        <f>36980+740</f>
        <v>37720</v>
      </c>
      <c r="AD15" s="3" t="s">
        <v>64</v>
      </c>
      <c r="AE15" s="3">
        <f>40070+800</f>
        <v>40870</v>
      </c>
      <c r="AF15" s="3">
        <f>40070+800</f>
        <v>40870</v>
      </c>
      <c r="AG15" s="3">
        <f>40070+800</f>
        <v>40870</v>
      </c>
      <c r="AH15" s="3">
        <f>40070+800</f>
        <v>40870</v>
      </c>
      <c r="AI15" s="3"/>
      <c r="AJ15" s="3">
        <f>40070+800</f>
        <v>40870</v>
      </c>
      <c r="AK15" s="3">
        <f>40070+800</f>
        <v>40870</v>
      </c>
      <c r="AL15" s="3" t="s">
        <v>64</v>
      </c>
      <c r="AM15" s="3"/>
      <c r="AN15" s="3">
        <f>38110+760</f>
        <v>38870</v>
      </c>
      <c r="AO15" s="3">
        <f>38420+760</f>
        <v>39180</v>
      </c>
      <c r="AP15" s="3">
        <f>38420+760</f>
        <v>39180</v>
      </c>
      <c r="AQ15" s="3">
        <f>37490+750</f>
        <v>38240</v>
      </c>
      <c r="AR15" s="3">
        <f>37490+750</f>
        <v>38240</v>
      </c>
    </row>
    <row r="16" spans="1:44" s="2" customFormat="1" ht="32.25" customHeight="1">
      <c r="A16" s="31"/>
      <c r="B16" s="6" t="s">
        <v>9</v>
      </c>
      <c r="C16" s="3">
        <v>12870</v>
      </c>
      <c r="D16" s="3">
        <v>13490</v>
      </c>
      <c r="E16" s="3">
        <v>13490</v>
      </c>
      <c r="F16" s="3">
        <v>12980</v>
      </c>
      <c r="G16" s="3">
        <v>13490</v>
      </c>
      <c r="H16" s="3">
        <v>13490</v>
      </c>
      <c r="I16" s="3">
        <v>14000</v>
      </c>
      <c r="J16" s="3">
        <v>14000</v>
      </c>
      <c r="K16" s="3">
        <v>14000</v>
      </c>
      <c r="L16" s="3">
        <v>14000</v>
      </c>
      <c r="M16" s="3">
        <v>14000</v>
      </c>
      <c r="N16" s="3">
        <v>14000</v>
      </c>
      <c r="O16" s="3">
        <v>14000</v>
      </c>
      <c r="P16" s="3">
        <v>14000</v>
      </c>
      <c r="Q16" s="3">
        <v>14000</v>
      </c>
      <c r="R16" s="3">
        <v>14000</v>
      </c>
      <c r="S16" s="3">
        <v>14000</v>
      </c>
      <c r="T16" s="3">
        <v>14000</v>
      </c>
      <c r="U16" s="3">
        <v>8340</v>
      </c>
      <c r="V16" s="3">
        <v>8340</v>
      </c>
      <c r="W16" s="3"/>
      <c r="X16" s="3">
        <v>8340</v>
      </c>
      <c r="Y16" s="3">
        <v>13390</v>
      </c>
      <c r="Z16" s="3"/>
      <c r="AA16" s="3">
        <v>8340</v>
      </c>
      <c r="AB16" s="3"/>
      <c r="AC16" s="3">
        <v>8340</v>
      </c>
      <c r="AD16" s="3" t="s">
        <v>64</v>
      </c>
      <c r="AE16" s="3">
        <v>14000</v>
      </c>
      <c r="AF16" s="3">
        <v>14000</v>
      </c>
      <c r="AG16" s="3">
        <v>14000</v>
      </c>
      <c r="AH16" s="3">
        <v>14000</v>
      </c>
      <c r="AI16" s="3"/>
      <c r="AJ16" s="3">
        <v>14000</v>
      </c>
      <c r="AK16" s="3">
        <v>14000</v>
      </c>
      <c r="AL16" s="3" t="s">
        <v>64</v>
      </c>
      <c r="AM16" s="3"/>
      <c r="AN16" s="3">
        <v>13390</v>
      </c>
      <c r="AO16" s="3">
        <v>7930</v>
      </c>
      <c r="AP16" s="3">
        <v>7930</v>
      </c>
      <c r="AQ16" s="3">
        <v>7830</v>
      </c>
      <c r="AR16" s="3">
        <v>7830</v>
      </c>
    </row>
    <row r="17" spans="2:3" s="11" customFormat="1" ht="18.75" customHeight="1">
      <c r="B17" s="12" t="s">
        <v>37</v>
      </c>
      <c r="C17" s="13" t="s">
        <v>36</v>
      </c>
    </row>
    <row r="18" spans="1:32" s="11" customFormat="1" ht="15" customHeight="1">
      <c r="A18" s="14"/>
      <c r="C18" s="15">
        <v>1</v>
      </c>
      <c r="D18" s="11" t="s">
        <v>57</v>
      </c>
      <c r="O18" s="15"/>
      <c r="U18" s="15"/>
      <c r="Y18" s="15">
        <v>8</v>
      </c>
      <c r="Z18" s="11" t="s">
        <v>77</v>
      </c>
      <c r="AF18" s="15"/>
    </row>
    <row r="19" spans="3:26" s="11" customFormat="1" ht="15" customHeight="1">
      <c r="C19" s="15">
        <v>2</v>
      </c>
      <c r="D19" s="19" t="s">
        <v>60</v>
      </c>
      <c r="E19" s="19"/>
      <c r="F19" s="19"/>
      <c r="G19" s="19"/>
      <c r="H19" s="19"/>
      <c r="I19" s="19"/>
      <c r="J19" s="19"/>
      <c r="K19" s="19"/>
      <c r="L19" s="19"/>
      <c r="O19" s="15"/>
      <c r="Y19" s="15">
        <v>9</v>
      </c>
      <c r="Z19" s="11" t="s">
        <v>44</v>
      </c>
    </row>
    <row r="20" spans="3:26" s="11" customFormat="1" ht="15" customHeight="1">
      <c r="C20" s="15">
        <v>3</v>
      </c>
      <c r="D20" s="11" t="s">
        <v>74</v>
      </c>
      <c r="O20" s="15"/>
      <c r="Y20" s="15">
        <v>10</v>
      </c>
      <c r="Z20" s="11" t="s">
        <v>52</v>
      </c>
    </row>
    <row r="21" spans="3:26" s="11" customFormat="1" ht="15" customHeight="1">
      <c r="C21" s="15">
        <v>4</v>
      </c>
      <c r="D21" s="11" t="s">
        <v>58</v>
      </c>
      <c r="O21" s="15"/>
      <c r="Y21" s="15">
        <v>11</v>
      </c>
      <c r="Z21" s="11" t="s">
        <v>75</v>
      </c>
    </row>
    <row r="22" spans="1:27" s="17" customFormat="1" ht="15.75" customHeight="1">
      <c r="A22" s="11"/>
      <c r="B22" s="16"/>
      <c r="C22" s="15">
        <v>5</v>
      </c>
      <c r="D22" s="11" t="s">
        <v>79</v>
      </c>
      <c r="E22" s="11"/>
      <c r="F22" s="11"/>
      <c r="G22" s="11"/>
      <c r="H22" s="11"/>
      <c r="I22" s="11"/>
      <c r="J22" s="11"/>
      <c r="M22" s="11"/>
      <c r="O22" s="15"/>
      <c r="P22" s="11"/>
      <c r="Y22" s="15">
        <v>12</v>
      </c>
      <c r="Z22" s="11" t="s">
        <v>81</v>
      </c>
      <c r="AA22" s="11"/>
    </row>
    <row r="23" spans="1:27" s="17" customFormat="1" ht="15.75" customHeight="1">
      <c r="A23" s="11"/>
      <c r="B23" s="16"/>
      <c r="C23" s="15">
        <v>6</v>
      </c>
      <c r="D23" s="11" t="s">
        <v>70</v>
      </c>
      <c r="E23" s="11"/>
      <c r="F23" s="11"/>
      <c r="G23" s="11"/>
      <c r="H23" s="11"/>
      <c r="I23" s="11"/>
      <c r="J23" s="11"/>
      <c r="M23" s="11"/>
      <c r="O23" s="15"/>
      <c r="P23" s="11"/>
      <c r="Y23" s="15">
        <v>13</v>
      </c>
      <c r="Z23" s="11" t="s">
        <v>51</v>
      </c>
      <c r="AA23" s="11"/>
    </row>
    <row r="24" spans="1:27" s="17" customFormat="1" ht="15.75" customHeight="1">
      <c r="A24" s="11"/>
      <c r="B24" s="16"/>
      <c r="C24" s="15">
        <v>7</v>
      </c>
      <c r="D24" s="11" t="s">
        <v>71</v>
      </c>
      <c r="E24" s="11"/>
      <c r="F24" s="11"/>
      <c r="G24" s="11"/>
      <c r="H24" s="11"/>
      <c r="I24" s="11"/>
      <c r="J24" s="11"/>
      <c r="M24" s="11"/>
      <c r="O24" s="20"/>
      <c r="P24" s="19"/>
      <c r="Q24" s="21"/>
      <c r="R24" s="21"/>
      <c r="S24" s="21"/>
      <c r="T24" s="21"/>
      <c r="Y24" s="20">
        <v>14</v>
      </c>
      <c r="Z24" s="11" t="s">
        <v>59</v>
      </c>
      <c r="AA24" s="11"/>
    </row>
    <row r="25" spans="1:31" s="17" customFormat="1" ht="17.25" customHeight="1">
      <c r="A25" s="11"/>
      <c r="B25" s="16"/>
      <c r="C25" s="15" t="s">
        <v>64</v>
      </c>
      <c r="D25" s="27" t="s">
        <v>73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Y25" s="20">
        <v>15</v>
      </c>
      <c r="Z25" s="19" t="s">
        <v>65</v>
      </c>
      <c r="AA25" s="19"/>
      <c r="AB25" s="21"/>
      <c r="AC25" s="21"/>
      <c r="AD25" s="21"/>
      <c r="AE25" s="21"/>
    </row>
    <row r="26" spans="3:34" s="11" customFormat="1" ht="15" customHeight="1">
      <c r="C26" s="17"/>
      <c r="D26" s="28" t="s">
        <v>72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U26" s="16"/>
      <c r="Y26" s="20">
        <v>16</v>
      </c>
      <c r="Z26" s="19" t="s">
        <v>78</v>
      </c>
      <c r="AA26" s="19"/>
      <c r="AB26" s="21"/>
      <c r="AC26" s="21"/>
      <c r="AD26" s="21"/>
      <c r="AE26" s="21"/>
      <c r="AF26" s="17"/>
      <c r="AG26" s="17"/>
      <c r="AH26" s="17"/>
    </row>
    <row r="27" spans="3:14" ht="16.5">
      <c r="C27" s="11" t="s">
        <v>45</v>
      </c>
      <c r="D27" s="11"/>
      <c r="E27" s="11"/>
      <c r="F27" s="11"/>
      <c r="G27" s="11"/>
      <c r="H27" s="11"/>
      <c r="I27" s="11"/>
      <c r="J27" s="11"/>
      <c r="K27" s="15"/>
      <c r="L27" s="11"/>
      <c r="M27" s="11"/>
      <c r="N27" s="11"/>
    </row>
  </sheetData>
  <sheetProtection/>
  <mergeCells count="16">
    <mergeCell ref="AL4:AR4"/>
    <mergeCell ref="A4:B5"/>
    <mergeCell ref="C4:H4"/>
    <mergeCell ref="I4:O4"/>
    <mergeCell ref="P4:T4"/>
    <mergeCell ref="U4:AB4"/>
    <mergeCell ref="D25:N25"/>
    <mergeCell ref="D26:N26"/>
    <mergeCell ref="A1:AR1"/>
    <mergeCell ref="A2:AR2"/>
    <mergeCell ref="A3:AR3"/>
    <mergeCell ref="A10:A13"/>
    <mergeCell ref="A14:A16"/>
    <mergeCell ref="AC4:AD4"/>
    <mergeCell ref="AE4:AK4"/>
    <mergeCell ref="A6:A9"/>
  </mergeCells>
  <printOptions/>
  <pageMargins left="0" right="0" top="0.15748031496062992" bottom="0.15748031496062992" header="0.11811023622047245" footer="0.11811023622047245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tj010v10</dc:creator>
  <cp:keywords/>
  <dc:description/>
  <cp:lastModifiedBy>顏玲玲</cp:lastModifiedBy>
  <cp:lastPrinted>2015-08-12T05:58:58Z</cp:lastPrinted>
  <dcterms:created xsi:type="dcterms:W3CDTF">2008-07-19T05:33:07Z</dcterms:created>
  <dcterms:modified xsi:type="dcterms:W3CDTF">2016-12-23T07:29:12Z</dcterms:modified>
  <cp:category/>
  <cp:version/>
  <cp:contentType/>
  <cp:contentStatus/>
</cp:coreProperties>
</file>